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ROE 2005 Mesterjelölt egyéni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<sst xmlns="http://schemas.openxmlformats.org/spreadsheetml/2006/main" count="70" uniqueCount="55">
  <si>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Rangl.</t>
  </si>
  <si>
    <t>Bükksz.</t>
  </si>
  <si>
    <t>Tatab.</t>
  </si>
  <si>
    <t>Győr</t>
  </si>
  <si>
    <t>nev.</t>
  </si>
  <si>
    <t>Szilágyi Ferenc, Demecser</t>
  </si>
  <si>
    <t xml:space="preserve">Zayzon Csaba, Budapest </t>
  </si>
  <si>
    <t xml:space="preserve">Bakos Ferenc, Martfű </t>
  </si>
  <si>
    <t xml:space="preserve">Gál Béla, Budapest </t>
  </si>
  <si>
    <t xml:space="preserve">Lengyel Lajosné dr., Martfű </t>
  </si>
  <si>
    <t>Zahorán Andrea, Békéscsaba</t>
  </si>
  <si>
    <t>Magasi Péterné, Székesfehérvár</t>
  </si>
  <si>
    <t>Barna Viktorné, Budapest</t>
  </si>
  <si>
    <t xml:space="preserve">Lagyánszki Ágnes, Budapest </t>
  </si>
  <si>
    <t>Jancsó Gábor, Kerepes</t>
  </si>
  <si>
    <t xml:space="preserve">Takács László, Budakeszi </t>
  </si>
  <si>
    <t xml:space="preserve">Czövek Ildikó, Budapest </t>
  </si>
  <si>
    <t xml:space="preserve">Sarlós Péter dr., Pécs </t>
  </si>
  <si>
    <t xml:space="preserve">Balog Sándor, Békéscsaba </t>
  </si>
  <si>
    <t>Fogarasi Noémi, Budapest</t>
  </si>
  <si>
    <t>Németh Orsolya Valéria, T.bánya</t>
  </si>
  <si>
    <t xml:space="preserve">Szalay Mihály dr., Budapest </t>
  </si>
  <si>
    <t xml:space="preserve">Kovács Béla, Bükkszentkereszt </t>
  </si>
  <si>
    <t xml:space="preserve">Hegedűs Sándorné, Martfű </t>
  </si>
  <si>
    <t xml:space="preserve">Varga István, Debrecen </t>
  </si>
  <si>
    <t>Tóth Ferenc, Szirmabesenyő</t>
  </si>
  <si>
    <t>Kövesdiné Lám Zsuzsánna, Bp.</t>
  </si>
  <si>
    <t>B.gyar.</t>
  </si>
  <si>
    <t>Bodzsár Sándor, Balassagyarmat</t>
  </si>
  <si>
    <t>Kozma András, Debrecen</t>
  </si>
  <si>
    <t>Pálinkásné Gábor Andrea, Bp.</t>
  </si>
  <si>
    <t>Lunczer Ferenc, Tarján</t>
  </si>
  <si>
    <t>Sz.f.vár</t>
  </si>
  <si>
    <t>Lajtai Lajos, Budapest</t>
  </si>
  <si>
    <t>Michnay Lászlóné, Békéscsaba</t>
  </si>
  <si>
    <t>Össz.</t>
  </si>
  <si>
    <t>pont</t>
  </si>
  <si>
    <t>Kunf.tó</t>
  </si>
  <si>
    <t>László Szabolcs, Létavértes</t>
  </si>
  <si>
    <t>Martfű</t>
  </si>
  <si>
    <t>Szab.sz.</t>
  </si>
  <si>
    <t>Savanya István, Szeged</t>
  </si>
  <si>
    <t>Vezér Ferencné, Kistarcsa</t>
  </si>
  <si>
    <t>Papp Ferenc, Martfű</t>
  </si>
  <si>
    <t>Kalocsa</t>
  </si>
  <si>
    <t>Debrecen</t>
  </si>
  <si>
    <t>Eger</t>
  </si>
  <si>
    <t>Békéscs.</t>
  </si>
  <si>
    <t>Gyula</t>
  </si>
  <si>
    <t>Pécs</t>
  </si>
  <si>
    <t>Bufa Sándor, Pécs</t>
  </si>
  <si>
    <t>Bp.KMO</t>
  </si>
  <si>
    <t>Mucsy Iván, Budapest</t>
  </si>
  <si>
    <t>Szeged</t>
  </si>
  <si>
    <t>ROE 2005 Mesterjelölt
egyéni bajnokság résztvevői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</si>
</sst>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[$-40E]yyyy\.\ mmmm\ d\.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"/>
      <family val="0"/>
    </font>
    <font>
      <sz val="7"/>
      <color indexed="22"/>
      <name val="Arial"/>
      <family val="0"/>
    </font>
    <font>
      <sz val="7"/>
      <color indexed="22"/>
      <name val="Arial CE"/>
      <family val="2"/>
    </font>
    <font>
      <b/>
      <sz val="10"/>
      <color indexed="22"/>
      <name val="Arial CE"/>
      <family val="0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 shrinkToFit="1"/>
    </xf>
    <xf numFmtId="1" fontId="3" fillId="2" borderId="1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5" fillId="3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3" fillId="2" borderId="4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shrinkToFit="1"/>
    </xf>
    <xf numFmtId="2" fontId="9" fillId="2" borderId="6" xfId="0" applyNumberFormat="1" applyFont="1" applyFill="1" applyBorder="1" applyAlignment="1">
      <alignment horizontal="center" shrinkToFit="1"/>
    </xf>
    <xf numFmtId="1" fontId="1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 shrinkToFit="1"/>
    </xf>
    <xf numFmtId="1" fontId="10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textRotation="90" shrinkToFit="1"/>
    </xf>
    <xf numFmtId="0" fontId="9" fillId="2" borderId="6" xfId="0" applyFont="1" applyFill="1" applyBorder="1" applyAlignment="1">
      <alignment horizontal="center" textRotation="90" shrinkToFit="1"/>
    </xf>
    <xf numFmtId="0" fontId="9" fillId="2" borderId="8" xfId="0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L31" sqref="AL31"/>
    </sheetView>
  </sheetViews>
  <sheetFormatPr defaultColWidth="9.140625" defaultRowHeight="12.75"/>
  <cols>
    <col min="1" max="1" width="0.71875" style="39" customWidth="1"/>
    <col min="2" max="2" width="3.00390625" style="48" bestFit="1" customWidth="1"/>
    <col min="3" max="3" width="24.140625" style="13" bestFit="1" customWidth="1"/>
    <col min="4" max="4" width="5.57421875" style="17" bestFit="1" customWidth="1"/>
    <col min="5" max="5" width="2.421875" style="18" bestFit="1" customWidth="1"/>
    <col min="6" max="6" width="4.00390625" style="19" bestFit="1" customWidth="1"/>
    <col min="7" max="7" width="2.421875" style="18" bestFit="1" customWidth="1"/>
    <col min="8" max="8" width="4.00390625" style="19" bestFit="1" customWidth="1"/>
    <col min="9" max="9" width="2.421875" style="18" bestFit="1" customWidth="1"/>
    <col min="10" max="10" width="4.00390625" style="19" bestFit="1" customWidth="1"/>
    <col min="11" max="11" width="2.421875" style="13" customWidth="1"/>
    <col min="12" max="12" width="4.00390625" style="13" customWidth="1"/>
    <col min="13" max="13" width="2.421875" style="13" bestFit="1" customWidth="1"/>
    <col min="14" max="14" width="4.00390625" style="13" bestFit="1" customWidth="1"/>
    <col min="15" max="15" width="2.421875" style="13" customWidth="1"/>
    <col min="16" max="16" width="4.00390625" style="13" customWidth="1"/>
    <col min="17" max="17" width="2.421875" style="13" bestFit="1" customWidth="1"/>
    <col min="18" max="18" width="4.00390625" style="13" bestFit="1" customWidth="1"/>
    <col min="19" max="19" width="2.421875" style="13" bestFit="1" customWidth="1"/>
    <col min="20" max="20" width="4.00390625" style="13" bestFit="1" customWidth="1"/>
    <col min="21" max="21" width="2.421875" style="13" bestFit="1" customWidth="1"/>
    <col min="22" max="22" width="4.00390625" style="13" bestFit="1" customWidth="1"/>
    <col min="23" max="23" width="2.421875" style="13" bestFit="1" customWidth="1"/>
    <col min="24" max="24" width="4.00390625" style="13" bestFit="1" customWidth="1"/>
    <col min="25" max="25" width="2.421875" style="13" bestFit="1" customWidth="1"/>
    <col min="26" max="26" width="4.00390625" style="13" bestFit="1" customWidth="1"/>
    <col min="27" max="27" width="2.421875" style="13" bestFit="1" customWidth="1"/>
    <col min="28" max="28" width="4.00390625" style="13" bestFit="1" customWidth="1"/>
    <col min="29" max="29" width="2.421875" style="13" bestFit="1" customWidth="1"/>
    <col min="30" max="30" width="4.00390625" style="13" bestFit="1" customWidth="1"/>
    <col min="31" max="31" width="2.421875" style="13" bestFit="1" customWidth="1"/>
    <col min="32" max="32" width="4.00390625" style="13" bestFit="1" customWidth="1"/>
    <col min="33" max="33" width="2.421875" style="13" bestFit="1" customWidth="1"/>
    <col min="34" max="34" width="4.00390625" style="13" customWidth="1"/>
    <col min="35" max="35" width="2.421875" style="13" customWidth="1"/>
    <col min="36" max="36" width="4.00390625" style="13" customWidth="1"/>
    <col min="37" max="16384" width="9.140625" style="13" customWidth="1"/>
  </cols>
  <sheetData>
    <row r="1" spans="1:36" s="1" customFormat="1" ht="12.75">
      <c r="A1" s="40"/>
      <c r="B1" s="50" t="s">
        <v>0</v>
      </c>
      <c r="C1" s="52" t="s">
        <v>54</v>
      </c>
      <c r="D1" s="36" t="s">
        <v>35</v>
      </c>
      <c r="E1" s="49" t="s">
        <v>1</v>
      </c>
      <c r="F1" s="49"/>
      <c r="G1" s="49" t="s">
        <v>2</v>
      </c>
      <c r="H1" s="49"/>
      <c r="I1" s="49" t="s">
        <v>3</v>
      </c>
      <c r="J1" s="49"/>
      <c r="K1" s="49" t="s">
        <v>27</v>
      </c>
      <c r="L1" s="49"/>
      <c r="M1" s="49" t="s">
        <v>32</v>
      </c>
      <c r="N1" s="49"/>
      <c r="O1" s="49" t="s">
        <v>37</v>
      </c>
      <c r="P1" s="49"/>
      <c r="Q1" s="49" t="s">
        <v>39</v>
      </c>
      <c r="R1" s="49"/>
      <c r="S1" s="49" t="s">
        <v>40</v>
      </c>
      <c r="T1" s="49"/>
      <c r="U1" s="49" t="s">
        <v>44</v>
      </c>
      <c r="V1" s="49"/>
      <c r="W1" s="49" t="s">
        <v>45</v>
      </c>
      <c r="X1" s="49"/>
      <c r="Y1" s="49" t="s">
        <v>46</v>
      </c>
      <c r="Z1" s="49"/>
      <c r="AA1" s="49" t="s">
        <v>47</v>
      </c>
      <c r="AB1" s="49"/>
      <c r="AC1" s="49" t="s">
        <v>48</v>
      </c>
      <c r="AD1" s="49"/>
      <c r="AE1" s="49" t="s">
        <v>49</v>
      </c>
      <c r="AF1" s="49"/>
      <c r="AG1" s="49" t="s">
        <v>51</v>
      </c>
      <c r="AH1" s="49"/>
      <c r="AI1" s="49" t="s">
        <v>53</v>
      </c>
      <c r="AJ1" s="49"/>
    </row>
    <row r="2" spans="1:36" s="4" customFormat="1" ht="11.25">
      <c r="A2" s="41"/>
      <c r="B2" s="51"/>
      <c r="C2" s="53"/>
      <c r="D2" s="37" t="s">
        <v>36</v>
      </c>
      <c r="E2" s="2">
        <v>17</v>
      </c>
      <c r="F2" s="3" t="s">
        <v>4</v>
      </c>
      <c r="G2" s="2">
        <v>16</v>
      </c>
      <c r="H2" s="3" t="s">
        <v>4</v>
      </c>
      <c r="I2" s="2">
        <v>13</v>
      </c>
      <c r="J2" s="21" t="s">
        <v>4</v>
      </c>
      <c r="K2" s="2">
        <v>18</v>
      </c>
      <c r="L2" s="3" t="s">
        <v>4</v>
      </c>
      <c r="M2" s="2">
        <v>22</v>
      </c>
      <c r="N2" s="3" t="s">
        <v>4</v>
      </c>
      <c r="O2" s="2">
        <v>9</v>
      </c>
      <c r="P2" s="3" t="s">
        <v>4</v>
      </c>
      <c r="Q2" s="2">
        <v>19</v>
      </c>
      <c r="R2" s="3" t="s">
        <v>4</v>
      </c>
      <c r="S2" s="2">
        <v>22</v>
      </c>
      <c r="T2" s="3" t="s">
        <v>4</v>
      </c>
      <c r="U2" s="2">
        <v>15</v>
      </c>
      <c r="V2" s="3" t="s">
        <v>4</v>
      </c>
      <c r="W2" s="2">
        <v>21</v>
      </c>
      <c r="X2" s="3" t="s">
        <v>4</v>
      </c>
      <c r="Y2" s="2">
        <v>20</v>
      </c>
      <c r="Z2" s="3" t="s">
        <v>4</v>
      </c>
      <c r="AA2" s="2">
        <v>19</v>
      </c>
      <c r="AB2" s="3" t="s">
        <v>4</v>
      </c>
      <c r="AC2" s="2">
        <v>18</v>
      </c>
      <c r="AD2" s="3" t="s">
        <v>4</v>
      </c>
      <c r="AE2" s="2">
        <v>26</v>
      </c>
      <c r="AF2" s="3" t="s">
        <v>4</v>
      </c>
      <c r="AG2" s="2">
        <v>26</v>
      </c>
      <c r="AH2" s="3" t="s">
        <v>4</v>
      </c>
      <c r="AI2" s="2">
        <v>22</v>
      </c>
      <c r="AJ2" s="3" t="s">
        <v>4</v>
      </c>
    </row>
    <row r="3" spans="1:36" ht="12.75">
      <c r="A3" s="41">
        <v>14</v>
      </c>
      <c r="B3" s="46">
        <v>1</v>
      </c>
      <c r="C3" s="29" t="s">
        <v>5</v>
      </c>
      <c r="D3" s="27">
        <f>SUM(F3,H3,J3,L3,N3,P3,R3,T3,V3,X3,Z3,AB3,AD3,AF3,AH3,AJ3)</f>
        <v>12.061577947336461</v>
      </c>
      <c r="E3" s="5">
        <v>10</v>
      </c>
      <c r="F3" s="6">
        <v>0.47058823529411764</v>
      </c>
      <c r="G3" s="15">
        <v>1</v>
      </c>
      <c r="H3" s="6">
        <v>1</v>
      </c>
      <c r="I3" s="5">
        <v>4</v>
      </c>
      <c r="J3" s="6">
        <v>0.7692307692307693</v>
      </c>
      <c r="K3" s="5">
        <v>8</v>
      </c>
      <c r="L3" s="6">
        <f>(19-K3)/18</f>
        <v>0.6111111111111112</v>
      </c>
      <c r="M3" s="5">
        <v>6</v>
      </c>
      <c r="N3" s="6">
        <f>(23-M3)/22</f>
        <v>0.7727272727272727</v>
      </c>
      <c r="O3" s="5"/>
      <c r="P3" s="6"/>
      <c r="Q3" s="5">
        <v>1</v>
      </c>
      <c r="R3" s="6">
        <f>(20-Q3)/19</f>
        <v>1</v>
      </c>
      <c r="S3" s="5">
        <v>1</v>
      </c>
      <c r="T3" s="6">
        <f>(23-S3)/22</f>
        <v>1</v>
      </c>
      <c r="U3" s="5"/>
      <c r="V3" s="6"/>
      <c r="W3" s="5">
        <v>2</v>
      </c>
      <c r="X3" s="6">
        <f>(22-W3)/21</f>
        <v>0.9523809523809523</v>
      </c>
      <c r="Y3" s="5">
        <v>5</v>
      </c>
      <c r="Z3" s="6">
        <f>(21-Y3)/20</f>
        <v>0.8</v>
      </c>
      <c r="AA3" s="5">
        <v>4</v>
      </c>
      <c r="AB3" s="6">
        <f>(20-AA3)/19</f>
        <v>0.8421052631578947</v>
      </c>
      <c r="AC3" s="5">
        <v>3</v>
      </c>
      <c r="AD3" s="6">
        <f>(19-AC3)/18</f>
        <v>0.8888888888888888</v>
      </c>
      <c r="AE3" s="5">
        <v>1</v>
      </c>
      <c r="AF3" s="6">
        <f>(27-AE3)/26</f>
        <v>1</v>
      </c>
      <c r="AG3" s="5">
        <v>1</v>
      </c>
      <c r="AH3" s="6">
        <f>(27-AG3)/26</f>
        <v>1</v>
      </c>
      <c r="AI3" s="5">
        <v>2</v>
      </c>
      <c r="AJ3" s="6">
        <f>(23-AI3)/22</f>
        <v>0.9545454545454546</v>
      </c>
    </row>
    <row r="4" spans="1:36" ht="12.75">
      <c r="A4" s="41">
        <v>13</v>
      </c>
      <c r="B4" s="46">
        <v>2</v>
      </c>
      <c r="C4" s="28" t="s">
        <v>7</v>
      </c>
      <c r="D4" s="27">
        <f>SUM(F4,H4,J4,L4,N4,P4,R4,T4,V4,X4,Z4,AB4,AD4,AF4,AH4,AJ4)</f>
        <v>10.514422084623323</v>
      </c>
      <c r="E4" s="5">
        <v>2</v>
      </c>
      <c r="F4" s="6">
        <v>0.9411764705882353</v>
      </c>
      <c r="G4" s="5">
        <v>7</v>
      </c>
      <c r="H4" s="6">
        <v>0.625</v>
      </c>
      <c r="I4" s="5">
        <v>1</v>
      </c>
      <c r="J4" s="6">
        <v>1</v>
      </c>
      <c r="K4" s="5"/>
      <c r="L4" s="6"/>
      <c r="M4" s="5">
        <v>1</v>
      </c>
      <c r="N4" s="6">
        <f>(23-M4)/22</f>
        <v>1</v>
      </c>
      <c r="O4" s="5">
        <v>5</v>
      </c>
      <c r="P4" s="6">
        <f>(10-O4)/9</f>
        <v>0.5555555555555556</v>
      </c>
      <c r="Q4" s="5">
        <v>4</v>
      </c>
      <c r="R4" s="6">
        <f>(20-Q4)/19</f>
        <v>0.8421052631578947</v>
      </c>
      <c r="S4" s="5"/>
      <c r="T4" s="6"/>
      <c r="U4" s="5"/>
      <c r="V4" s="6"/>
      <c r="W4" s="5">
        <v>8</v>
      </c>
      <c r="X4" s="6">
        <f>(22-W4)/21</f>
        <v>0.6666666666666666</v>
      </c>
      <c r="Y4" s="5">
        <v>8</v>
      </c>
      <c r="Z4" s="6">
        <f>(21-Y4)/20</f>
        <v>0.65</v>
      </c>
      <c r="AA4" s="5">
        <v>5</v>
      </c>
      <c r="AB4" s="6">
        <f>(20-AA4)/19</f>
        <v>0.7894736842105263</v>
      </c>
      <c r="AC4" s="5">
        <v>2</v>
      </c>
      <c r="AD4" s="6">
        <f>(19-AC4)/18</f>
        <v>0.9444444444444444</v>
      </c>
      <c r="AE4" s="5">
        <v>5</v>
      </c>
      <c r="AF4" s="6">
        <f>(27-AE4)/26</f>
        <v>0.8461538461538461</v>
      </c>
      <c r="AG4" s="5">
        <v>10</v>
      </c>
      <c r="AH4" s="6">
        <f>(27-AG4)/26</f>
        <v>0.6538461538461539</v>
      </c>
      <c r="AI4" s="5">
        <v>1</v>
      </c>
      <c r="AJ4" s="6">
        <f>(23-AI4)/22</f>
        <v>1</v>
      </c>
    </row>
    <row r="5" spans="1:36" ht="12.75">
      <c r="A5" s="41">
        <v>13</v>
      </c>
      <c r="B5" s="46">
        <v>3</v>
      </c>
      <c r="C5" s="28" t="s">
        <v>13</v>
      </c>
      <c r="D5" s="27">
        <f>SUM(F5,H5,J5,L5,N5,P5,R5,T5,V5,X5,Z5,AB5,AD5,AF5,AH5,AJ5)</f>
        <v>10.245719631245946</v>
      </c>
      <c r="E5" s="5"/>
      <c r="F5" s="6"/>
      <c r="G5" s="5">
        <v>3</v>
      </c>
      <c r="H5" s="6">
        <v>0.875</v>
      </c>
      <c r="I5" s="5">
        <v>6</v>
      </c>
      <c r="J5" s="6">
        <v>0.6153846153846154</v>
      </c>
      <c r="K5" s="5">
        <v>2</v>
      </c>
      <c r="L5" s="6">
        <f>(19-K5)/18</f>
        <v>0.9444444444444444</v>
      </c>
      <c r="M5" s="5">
        <v>4</v>
      </c>
      <c r="N5" s="6">
        <f>(23-M5)/22</f>
        <v>0.8636363636363636</v>
      </c>
      <c r="O5" s="5"/>
      <c r="P5" s="6"/>
      <c r="Q5" s="5">
        <v>5</v>
      </c>
      <c r="R5" s="6">
        <f>(20-Q5)/19</f>
        <v>0.7894736842105263</v>
      </c>
      <c r="S5" s="5">
        <v>5</v>
      </c>
      <c r="T5" s="6">
        <f>(23-S5)/22</f>
        <v>0.8181818181818182</v>
      </c>
      <c r="U5" s="5"/>
      <c r="V5" s="6"/>
      <c r="W5" s="5">
        <v>6</v>
      </c>
      <c r="X5" s="6">
        <f>(22-W5)/21</f>
        <v>0.7619047619047619</v>
      </c>
      <c r="Y5" s="5">
        <v>2</v>
      </c>
      <c r="Z5" s="6">
        <f>(21-Y5)/20</f>
        <v>0.95</v>
      </c>
      <c r="AA5" s="5">
        <v>8</v>
      </c>
      <c r="AB5" s="6">
        <f>(20-AA5)/19</f>
        <v>0.631578947368421</v>
      </c>
      <c r="AC5" s="5">
        <v>9</v>
      </c>
      <c r="AD5" s="6">
        <f>(19-AC5)/18</f>
        <v>0.5555555555555556</v>
      </c>
      <c r="AE5" s="5">
        <v>4</v>
      </c>
      <c r="AF5" s="6">
        <f>(27-AE5)/26</f>
        <v>0.8846153846153846</v>
      </c>
      <c r="AG5" s="5">
        <v>9</v>
      </c>
      <c r="AH5" s="6">
        <f>(27-AG5)/26</f>
        <v>0.6923076923076923</v>
      </c>
      <c r="AI5" s="5">
        <v>4</v>
      </c>
      <c r="AJ5" s="6">
        <f>(23-AI5)/22</f>
        <v>0.8636363636363636</v>
      </c>
    </row>
    <row r="6" spans="1:36" ht="12.75">
      <c r="A6" s="41">
        <v>13</v>
      </c>
      <c r="B6" s="46">
        <v>4</v>
      </c>
      <c r="C6" s="28" t="s">
        <v>24</v>
      </c>
      <c r="D6" s="27">
        <f>SUM(F6,H6,J6,L6,N6,P6,R6,T6,V6,X6,Z6,AB6,AD6,AF6,AH6,AJ6)</f>
        <v>8.940445639671646</v>
      </c>
      <c r="E6" s="5">
        <v>5</v>
      </c>
      <c r="F6" s="6">
        <v>0.7647058823529411</v>
      </c>
      <c r="G6" s="5"/>
      <c r="H6" s="14"/>
      <c r="I6" s="5"/>
      <c r="J6" s="16"/>
      <c r="K6" s="5">
        <v>6</v>
      </c>
      <c r="L6" s="6">
        <f>(19-K6)/18</f>
        <v>0.7222222222222222</v>
      </c>
      <c r="M6" s="5">
        <v>9</v>
      </c>
      <c r="N6" s="6">
        <f>(23-M6)/22</f>
        <v>0.6363636363636364</v>
      </c>
      <c r="O6" s="5"/>
      <c r="P6" s="6"/>
      <c r="Q6" s="5">
        <v>3</v>
      </c>
      <c r="R6" s="6">
        <f>(20-Q6)/19</f>
        <v>0.8947368421052632</v>
      </c>
      <c r="S6" s="5">
        <v>15</v>
      </c>
      <c r="T6" s="6">
        <f>(23-S6)/22</f>
        <v>0.36363636363636365</v>
      </c>
      <c r="U6" s="5">
        <v>3</v>
      </c>
      <c r="V6" s="6">
        <f>(16-U6)/15</f>
        <v>0.8666666666666667</v>
      </c>
      <c r="W6" s="5">
        <v>4</v>
      </c>
      <c r="X6" s="6">
        <f>(22-W6)/21</f>
        <v>0.8571428571428571</v>
      </c>
      <c r="Y6" s="5">
        <v>14</v>
      </c>
      <c r="Z6" s="6">
        <f>(21-Y6)/20</f>
        <v>0.35</v>
      </c>
      <c r="AA6" s="5">
        <v>13</v>
      </c>
      <c r="AB6" s="6">
        <f>(20-AA6)/19</f>
        <v>0.3684210526315789</v>
      </c>
      <c r="AC6" s="5">
        <v>4</v>
      </c>
      <c r="AD6" s="6">
        <f>(19-AC6)/18</f>
        <v>0.8333333333333334</v>
      </c>
      <c r="AE6" s="5">
        <v>3</v>
      </c>
      <c r="AF6" s="6">
        <f>(27-AE6)/26</f>
        <v>0.9230769230769231</v>
      </c>
      <c r="AG6" s="5">
        <v>7</v>
      </c>
      <c r="AH6" s="6">
        <f>(27-AG6)/26</f>
        <v>0.7692307692307693</v>
      </c>
      <c r="AI6" s="5">
        <v>10</v>
      </c>
      <c r="AJ6" s="6">
        <f>(23-AI6)/22</f>
        <v>0.5909090909090909</v>
      </c>
    </row>
    <row r="7" spans="1:36" ht="12.75">
      <c r="A7" s="41">
        <v>14</v>
      </c>
      <c r="B7" s="46">
        <v>5</v>
      </c>
      <c r="C7" s="28" t="s">
        <v>8</v>
      </c>
      <c r="D7" s="27">
        <f>SUM(F7,H7,J7,L7,N7,P7,R7,T7,V7,X7,Z7,AB7,AD7,AF7,AH7,AJ7)</f>
        <v>8.871958317740052</v>
      </c>
      <c r="E7" s="5">
        <v>16</v>
      </c>
      <c r="F7" s="6">
        <v>0.11764705882352941</v>
      </c>
      <c r="G7" s="5">
        <v>10</v>
      </c>
      <c r="H7" s="6">
        <v>0.4375</v>
      </c>
      <c r="I7" s="5">
        <v>2</v>
      </c>
      <c r="J7" s="6">
        <v>0.9230769230769231</v>
      </c>
      <c r="K7" s="5">
        <v>9</v>
      </c>
      <c r="L7" s="6">
        <f>(19-K7)/18</f>
        <v>0.5555555555555556</v>
      </c>
      <c r="M7" s="5">
        <v>5</v>
      </c>
      <c r="N7" s="6">
        <f>(23-M7)/22</f>
        <v>0.8181818181818182</v>
      </c>
      <c r="O7" s="5"/>
      <c r="P7" s="6"/>
      <c r="Q7" s="5"/>
      <c r="R7" s="6"/>
      <c r="S7" s="5">
        <v>17</v>
      </c>
      <c r="T7" s="6">
        <f>(23-S7)/22</f>
        <v>0.2727272727272727</v>
      </c>
      <c r="U7" s="5">
        <v>10</v>
      </c>
      <c r="V7" s="6">
        <f>(16-U7)/15</f>
        <v>0.4</v>
      </c>
      <c r="W7" s="5">
        <v>5</v>
      </c>
      <c r="X7" s="6">
        <f>(22-W7)/21</f>
        <v>0.8095238095238095</v>
      </c>
      <c r="Y7" s="5">
        <v>1</v>
      </c>
      <c r="Z7" s="6">
        <f>(21-Y7)/20</f>
        <v>1</v>
      </c>
      <c r="AA7" s="5">
        <v>7</v>
      </c>
      <c r="AB7" s="6">
        <f>(20-AA7)/19</f>
        <v>0.6842105263157895</v>
      </c>
      <c r="AC7" s="5">
        <v>11</v>
      </c>
      <c r="AD7" s="6">
        <f>(19-AC7)/18</f>
        <v>0.4444444444444444</v>
      </c>
      <c r="AE7" s="5">
        <v>9</v>
      </c>
      <c r="AF7" s="6">
        <f>(27-AE7)/26</f>
        <v>0.6923076923076923</v>
      </c>
      <c r="AG7" s="5">
        <v>6</v>
      </c>
      <c r="AH7" s="6">
        <f>(27-AG7)/26</f>
        <v>0.8076923076923077</v>
      </c>
      <c r="AI7" s="5">
        <v>3</v>
      </c>
      <c r="AJ7" s="6">
        <f>(23-AI7)/22</f>
        <v>0.9090909090909091</v>
      </c>
    </row>
    <row r="8" spans="1:36" ht="12.75">
      <c r="A8" s="41">
        <v>14</v>
      </c>
      <c r="B8" s="46">
        <v>6</v>
      </c>
      <c r="C8" s="28" t="s">
        <v>10</v>
      </c>
      <c r="D8" s="27">
        <f>SUM(F8,H8,J8,L8,N8,P8,R8,T8,V8,X8,Z8,AB8,AD8,AF8,AH8,AJ8)</f>
        <v>7.95333510229021</v>
      </c>
      <c r="E8" s="5">
        <v>3</v>
      </c>
      <c r="F8" s="6">
        <v>0.8823529411764706</v>
      </c>
      <c r="G8" s="5">
        <v>12</v>
      </c>
      <c r="H8" s="6">
        <v>0.3125</v>
      </c>
      <c r="I8" s="5">
        <v>3</v>
      </c>
      <c r="J8" s="6">
        <v>0.8461538461538461</v>
      </c>
      <c r="K8" s="5">
        <v>4</v>
      </c>
      <c r="L8" s="6">
        <f>(19-K8)/18</f>
        <v>0.8333333333333334</v>
      </c>
      <c r="M8" s="5">
        <v>14</v>
      </c>
      <c r="N8" s="6">
        <f>(23-M8)/22</f>
        <v>0.4090909090909091</v>
      </c>
      <c r="O8" s="5"/>
      <c r="P8" s="6"/>
      <c r="Q8" s="5">
        <v>7</v>
      </c>
      <c r="R8" s="6">
        <f>(20-Q8)/19</f>
        <v>0.6842105263157895</v>
      </c>
      <c r="S8" s="5">
        <v>3</v>
      </c>
      <c r="T8" s="6">
        <f>(23-S8)/22</f>
        <v>0.9090909090909091</v>
      </c>
      <c r="U8" s="5">
        <v>5</v>
      </c>
      <c r="V8" s="6">
        <f>(16-U8)/15</f>
        <v>0.7333333333333333</v>
      </c>
      <c r="W8" s="5">
        <v>18</v>
      </c>
      <c r="X8" s="6">
        <f>(22-W8)/21</f>
        <v>0.19047619047619047</v>
      </c>
      <c r="Y8" s="5">
        <v>16</v>
      </c>
      <c r="Z8" s="6">
        <f>(21-Y8)/20</f>
        <v>0.25</v>
      </c>
      <c r="AA8" s="5">
        <v>12</v>
      </c>
      <c r="AB8" s="6">
        <f>(20-AA8)/19</f>
        <v>0.42105263157894735</v>
      </c>
      <c r="AC8" s="5">
        <v>8</v>
      </c>
      <c r="AD8" s="6">
        <f>(19-AC8)/18</f>
        <v>0.6111111111111112</v>
      </c>
      <c r="AE8" s="5">
        <v>15</v>
      </c>
      <c r="AF8" s="6">
        <f>(27-AE8)/26</f>
        <v>0.46153846153846156</v>
      </c>
      <c r="AG8" s="5"/>
      <c r="AH8" s="6"/>
      <c r="AI8" s="5">
        <v>14</v>
      </c>
      <c r="AJ8" s="6">
        <f>(23-AI8)/22</f>
        <v>0.4090909090909091</v>
      </c>
    </row>
    <row r="9" spans="1:36" ht="12.75">
      <c r="A9" s="41">
        <v>13</v>
      </c>
      <c r="B9" s="46">
        <v>7</v>
      </c>
      <c r="C9" s="28" t="s">
        <v>18</v>
      </c>
      <c r="D9" s="27">
        <f>SUM(F9,H9,J9,L9,N9,P9,R9,T9,V9,X9,Z9,AB9,AD9,AF9,AH9,AJ9)</f>
        <v>7.342892552064378</v>
      </c>
      <c r="E9" s="5">
        <v>8</v>
      </c>
      <c r="F9" s="6">
        <v>0.5882352941176471</v>
      </c>
      <c r="G9" s="5">
        <v>16</v>
      </c>
      <c r="H9" s="6">
        <v>0.0625</v>
      </c>
      <c r="I9" s="5"/>
      <c r="J9" s="6"/>
      <c r="K9" s="5">
        <v>1</v>
      </c>
      <c r="L9" s="6">
        <f>(19-K9)/18</f>
        <v>1</v>
      </c>
      <c r="M9" s="5">
        <v>21</v>
      </c>
      <c r="N9" s="6">
        <f>(23-M9)/22</f>
        <v>0.09090909090909091</v>
      </c>
      <c r="O9" s="5"/>
      <c r="P9" s="6"/>
      <c r="Q9" s="5">
        <v>6</v>
      </c>
      <c r="R9" s="6">
        <f>(20-Q9)/19</f>
        <v>0.7368421052631579</v>
      </c>
      <c r="S9" s="5">
        <v>8</v>
      </c>
      <c r="T9" s="6">
        <f>(23-S9)/22</f>
        <v>0.6818181818181818</v>
      </c>
      <c r="U9" s="5">
        <v>11</v>
      </c>
      <c r="V9" s="6">
        <f>(16-U9)/15</f>
        <v>0.3333333333333333</v>
      </c>
      <c r="W9" s="5">
        <v>9</v>
      </c>
      <c r="X9" s="6">
        <f>(22-W9)/21</f>
        <v>0.6190476190476191</v>
      </c>
      <c r="Y9" s="5">
        <v>6</v>
      </c>
      <c r="Z9" s="6">
        <f>(21-Y9)/20</f>
        <v>0.75</v>
      </c>
      <c r="AA9" s="5">
        <v>3</v>
      </c>
      <c r="AB9" s="6">
        <f>(20-AA9)/19</f>
        <v>0.8947368421052632</v>
      </c>
      <c r="AC9" s="5">
        <v>5</v>
      </c>
      <c r="AD9" s="6">
        <f>(19-AC9)/18</f>
        <v>0.7777777777777778</v>
      </c>
      <c r="AE9" s="5">
        <v>21</v>
      </c>
      <c r="AF9" s="6">
        <f>(27-AE9)/26</f>
        <v>0.23076923076923078</v>
      </c>
      <c r="AG9" s="5">
        <v>12</v>
      </c>
      <c r="AH9" s="6">
        <f>(27-AG9)/26</f>
        <v>0.5769230769230769</v>
      </c>
      <c r="AI9" s="5"/>
      <c r="AJ9" s="6"/>
    </row>
    <row r="10" spans="1:36" ht="12.75">
      <c r="A10" s="41">
        <v>12</v>
      </c>
      <c r="B10" s="46">
        <v>8</v>
      </c>
      <c r="C10" s="28" t="s">
        <v>23</v>
      </c>
      <c r="D10" s="27">
        <f>SUM(F10,H10,J10,L10,N10,P10,R10,T10,V10,X10,Z10,AB10,AD10,AF10,AH10,AJ10)</f>
        <v>7.173952964819837</v>
      </c>
      <c r="E10" s="5">
        <v>4</v>
      </c>
      <c r="F10" s="6">
        <v>0.8235294117647058</v>
      </c>
      <c r="G10" s="5"/>
      <c r="H10" s="14"/>
      <c r="I10" s="5"/>
      <c r="J10" s="24"/>
      <c r="K10" s="5"/>
      <c r="L10" s="24"/>
      <c r="M10" s="5">
        <v>17</v>
      </c>
      <c r="N10" s="6">
        <f>(23-M10)/22</f>
        <v>0.2727272727272727</v>
      </c>
      <c r="O10" s="5">
        <v>1</v>
      </c>
      <c r="P10" s="6">
        <f>(10-O10)/9</f>
        <v>1</v>
      </c>
      <c r="Q10" s="5">
        <v>8</v>
      </c>
      <c r="R10" s="6">
        <f>(20-Q10)/19</f>
        <v>0.631578947368421</v>
      </c>
      <c r="S10" s="5">
        <v>10</v>
      </c>
      <c r="T10" s="6">
        <f>(23-S10)/22</f>
        <v>0.5909090909090909</v>
      </c>
      <c r="U10" s="5"/>
      <c r="V10" s="6"/>
      <c r="W10" s="5">
        <v>13</v>
      </c>
      <c r="X10" s="6">
        <f>(22-W10)/21</f>
        <v>0.42857142857142855</v>
      </c>
      <c r="Y10" s="5">
        <v>4</v>
      </c>
      <c r="Z10" s="6">
        <f>(21-Y10)/20</f>
        <v>0.85</v>
      </c>
      <c r="AA10" s="5">
        <v>11</v>
      </c>
      <c r="AB10" s="6">
        <f>(20-AA10)/19</f>
        <v>0.47368421052631576</v>
      </c>
      <c r="AC10" s="5">
        <v>14</v>
      </c>
      <c r="AD10" s="6">
        <f>(19-AC10)/18</f>
        <v>0.2777777777777778</v>
      </c>
      <c r="AE10" s="5">
        <v>13</v>
      </c>
      <c r="AF10" s="6">
        <f>(27-AE10)/26</f>
        <v>0.5384615384615384</v>
      </c>
      <c r="AG10" s="5">
        <v>3</v>
      </c>
      <c r="AH10" s="6">
        <f>(27-AG10)/26</f>
        <v>0.9230769230769231</v>
      </c>
      <c r="AI10" s="5">
        <v>15</v>
      </c>
      <c r="AJ10" s="6">
        <f>(23-AI10)/22</f>
        <v>0.36363636363636365</v>
      </c>
    </row>
    <row r="11" spans="1:36" ht="12.75">
      <c r="A11" s="41">
        <v>16</v>
      </c>
      <c r="B11" s="46">
        <v>9</v>
      </c>
      <c r="C11" s="28" t="s">
        <v>6</v>
      </c>
      <c r="D11" s="27">
        <f>SUM(F11,H11,J11,L11,N11,P11,R11,T11,V11,X11,Z11,AB11,AD11,AF11,AH11,AJ11)</f>
        <v>7.093995207578798</v>
      </c>
      <c r="E11" s="5">
        <v>9</v>
      </c>
      <c r="F11" s="6">
        <v>0.5294117647058824</v>
      </c>
      <c r="G11" s="5">
        <v>2</v>
      </c>
      <c r="H11" s="6">
        <v>0.9375</v>
      </c>
      <c r="I11" s="5">
        <v>5</v>
      </c>
      <c r="J11" s="6">
        <v>0.6923076923076923</v>
      </c>
      <c r="K11" s="5">
        <v>5</v>
      </c>
      <c r="L11" s="6">
        <f>(19-K11)/18</f>
        <v>0.7777777777777778</v>
      </c>
      <c r="M11" s="5">
        <v>8</v>
      </c>
      <c r="N11" s="6">
        <f>(23-M11)/22</f>
        <v>0.6818181818181818</v>
      </c>
      <c r="O11" s="5">
        <v>6</v>
      </c>
      <c r="P11" s="6">
        <f>(10-O11)/9</f>
        <v>0.4444444444444444</v>
      </c>
      <c r="Q11" s="5">
        <v>11</v>
      </c>
      <c r="R11" s="6">
        <f>(20-Q11)/19</f>
        <v>0.47368421052631576</v>
      </c>
      <c r="S11" s="5">
        <v>14</v>
      </c>
      <c r="T11" s="6">
        <f>(23-S11)/22</f>
        <v>0.4090909090909091</v>
      </c>
      <c r="U11" s="5">
        <v>9</v>
      </c>
      <c r="V11" s="6">
        <f>(16-U11)/15</f>
        <v>0.4666666666666667</v>
      </c>
      <c r="W11" s="5">
        <v>16</v>
      </c>
      <c r="X11" s="6">
        <f>(22-W11)/21</f>
        <v>0.2857142857142857</v>
      </c>
      <c r="Y11" s="5">
        <v>17</v>
      </c>
      <c r="Z11" s="6">
        <f>(21-Y11)/20</f>
        <v>0.2</v>
      </c>
      <c r="AA11" s="5">
        <v>17</v>
      </c>
      <c r="AB11" s="6">
        <f>(20-AA11)/19</f>
        <v>0.15789473684210525</v>
      </c>
      <c r="AC11" s="5">
        <v>17</v>
      </c>
      <c r="AD11" s="6">
        <f>(19-AC11)/18</f>
        <v>0.1111111111111111</v>
      </c>
      <c r="AE11" s="5">
        <v>18</v>
      </c>
      <c r="AF11" s="6">
        <f>(27-AE11)/26</f>
        <v>0.34615384615384615</v>
      </c>
      <c r="AG11" s="5">
        <v>19</v>
      </c>
      <c r="AH11" s="6">
        <f>(27-AG11)/26</f>
        <v>0.3076923076923077</v>
      </c>
      <c r="AI11" s="5">
        <v>17</v>
      </c>
      <c r="AJ11" s="6">
        <f>(23-AI11)/22</f>
        <v>0.2727272727272727</v>
      </c>
    </row>
    <row r="12" spans="1:36" s="23" customFormat="1" ht="12.75">
      <c r="A12" s="42">
        <v>8</v>
      </c>
      <c r="B12" s="46">
        <v>10</v>
      </c>
      <c r="C12" s="32" t="s">
        <v>41</v>
      </c>
      <c r="D12" s="27">
        <f>SUM(F12,H12,J12,L12,N12,P12,R12,T12,V12,X12,Z12,AB12,AD12,AF12,AH12,AJ12)</f>
        <v>6.869746043430253</v>
      </c>
      <c r="E12" s="30"/>
      <c r="F12" s="33"/>
      <c r="G12" s="30"/>
      <c r="H12" s="33"/>
      <c r="I12" s="30"/>
      <c r="J12" s="14"/>
      <c r="K12" s="31"/>
      <c r="L12" s="6"/>
      <c r="M12" s="31"/>
      <c r="N12" s="6"/>
      <c r="O12" s="31"/>
      <c r="P12" s="6"/>
      <c r="Q12" s="31"/>
      <c r="R12" s="6"/>
      <c r="S12" s="31">
        <v>4</v>
      </c>
      <c r="T12" s="6">
        <f>(23-S12)/22</f>
        <v>0.8636363636363636</v>
      </c>
      <c r="U12" s="31">
        <v>4</v>
      </c>
      <c r="V12" s="6">
        <f>(16-U12)/15</f>
        <v>0.8</v>
      </c>
      <c r="W12" s="31">
        <v>1</v>
      </c>
      <c r="X12" s="6">
        <f>(22-W12)/21</f>
        <v>1</v>
      </c>
      <c r="Y12" s="31"/>
      <c r="Z12" s="6"/>
      <c r="AA12" s="31">
        <v>2</v>
      </c>
      <c r="AB12" s="6">
        <f>(20-AA12)/19</f>
        <v>0.9473684210526315</v>
      </c>
      <c r="AC12" s="31">
        <v>1</v>
      </c>
      <c r="AD12" s="6">
        <f>(19-AC12)/18</f>
        <v>1</v>
      </c>
      <c r="AE12" s="31">
        <v>8</v>
      </c>
      <c r="AF12" s="6">
        <f>(27-AE12)/26</f>
        <v>0.7307692307692307</v>
      </c>
      <c r="AG12" s="31">
        <v>5</v>
      </c>
      <c r="AH12" s="6">
        <f>(27-AG12)/26</f>
        <v>0.8461538461538461</v>
      </c>
      <c r="AI12" s="31">
        <v>8</v>
      </c>
      <c r="AJ12" s="6">
        <f>(23-AI12)/22</f>
        <v>0.6818181818181818</v>
      </c>
    </row>
    <row r="13" spans="1:36" ht="12.75">
      <c r="A13" s="41">
        <v>9</v>
      </c>
      <c r="B13" s="46">
        <v>11</v>
      </c>
      <c r="C13" s="28" t="s">
        <v>14</v>
      </c>
      <c r="D13" s="27">
        <f>SUM(F13,H13,J13,L13,N13,P13,R13,T13,V13,X13,Z13,AB13,AD13,AF13,AH13,AJ13)</f>
        <v>6.121663385633973</v>
      </c>
      <c r="E13" s="5">
        <v>7</v>
      </c>
      <c r="F13" s="6">
        <v>0.6470588235294118</v>
      </c>
      <c r="G13" s="5">
        <v>4</v>
      </c>
      <c r="H13" s="6">
        <v>0.8125</v>
      </c>
      <c r="I13" s="5"/>
      <c r="J13" s="6"/>
      <c r="K13" s="5"/>
      <c r="L13" s="6"/>
      <c r="M13" s="5">
        <v>12</v>
      </c>
      <c r="N13" s="6">
        <f>(23-M13)/22</f>
        <v>0.5</v>
      </c>
      <c r="O13" s="5"/>
      <c r="P13" s="6"/>
      <c r="Q13" s="5"/>
      <c r="R13" s="6"/>
      <c r="S13" s="5">
        <v>18</v>
      </c>
      <c r="T13" s="6">
        <f>(23-S13)/22</f>
        <v>0.22727272727272727</v>
      </c>
      <c r="U13" s="5">
        <v>1</v>
      </c>
      <c r="V13" s="6">
        <f>(16-U13)/15</f>
        <v>1</v>
      </c>
      <c r="W13" s="5">
        <v>3</v>
      </c>
      <c r="X13" s="6">
        <f>(22-W13)/21</f>
        <v>0.9047619047619048</v>
      </c>
      <c r="Y13" s="5">
        <v>9</v>
      </c>
      <c r="Z13" s="6">
        <f>(21-Y13)/20</f>
        <v>0.6</v>
      </c>
      <c r="AA13" s="5"/>
      <c r="AB13" s="6"/>
      <c r="AC13" s="5"/>
      <c r="AD13" s="6"/>
      <c r="AE13" s="5"/>
      <c r="AF13" s="6"/>
      <c r="AG13" s="5">
        <v>4</v>
      </c>
      <c r="AH13" s="6">
        <f>(27-AG13)/26</f>
        <v>0.8846153846153846</v>
      </c>
      <c r="AI13" s="5">
        <v>11</v>
      </c>
      <c r="AJ13" s="6">
        <f>(23-AI13)/22</f>
        <v>0.5454545454545454</v>
      </c>
    </row>
    <row r="14" spans="1:36" ht="12.75">
      <c r="A14" s="41">
        <v>12</v>
      </c>
      <c r="B14" s="46">
        <v>12</v>
      </c>
      <c r="C14" s="28" t="s">
        <v>11</v>
      </c>
      <c r="D14" s="27">
        <f>SUM(F14,H14,J14,L14,N14,P14,R14,T14,V14,X14,Z14,AB14,AD14,AF14,AH14,AJ14)</f>
        <v>6.0594192056653355</v>
      </c>
      <c r="E14" s="5">
        <v>17</v>
      </c>
      <c r="F14" s="6">
        <v>0.058823529411764705</v>
      </c>
      <c r="G14" s="5">
        <v>14</v>
      </c>
      <c r="H14" s="6">
        <v>0.1875</v>
      </c>
      <c r="I14" s="5">
        <v>9</v>
      </c>
      <c r="J14" s="6">
        <v>0.38461538461538464</v>
      </c>
      <c r="K14" s="5"/>
      <c r="L14" s="6"/>
      <c r="M14" s="5">
        <v>11</v>
      </c>
      <c r="N14" s="6">
        <f>(23-M14)/22</f>
        <v>0.5454545454545454</v>
      </c>
      <c r="O14" s="5">
        <v>4</v>
      </c>
      <c r="P14" s="6">
        <f>(10-O14)/9</f>
        <v>0.6666666666666666</v>
      </c>
      <c r="Q14" s="5"/>
      <c r="R14" s="6"/>
      <c r="S14" s="5">
        <v>9</v>
      </c>
      <c r="T14" s="6">
        <f>(23-S14)/22</f>
        <v>0.6363636363636364</v>
      </c>
      <c r="U14" s="5"/>
      <c r="V14" s="6"/>
      <c r="W14" s="5">
        <v>14</v>
      </c>
      <c r="X14" s="6">
        <f>(22-W14)/21</f>
        <v>0.38095238095238093</v>
      </c>
      <c r="Y14" s="5">
        <v>3</v>
      </c>
      <c r="Z14" s="6">
        <f>(21-Y14)/20</f>
        <v>0.9</v>
      </c>
      <c r="AA14" s="5">
        <v>10</v>
      </c>
      <c r="AB14" s="6">
        <f>(20-AA14)/19</f>
        <v>0.5263157894736842</v>
      </c>
      <c r="AC14" s="5">
        <v>10</v>
      </c>
      <c r="AD14" s="6">
        <f>(19-AC14)/18</f>
        <v>0.5</v>
      </c>
      <c r="AE14" s="5"/>
      <c r="AF14" s="6"/>
      <c r="AG14" s="5">
        <v>14</v>
      </c>
      <c r="AH14" s="6">
        <f>(27-AG14)/26</f>
        <v>0.5</v>
      </c>
      <c r="AI14" s="5">
        <v>6</v>
      </c>
      <c r="AJ14" s="6">
        <f>(23-AI14)/22</f>
        <v>0.7727272727272727</v>
      </c>
    </row>
    <row r="15" spans="1:36" ht="12.75">
      <c r="A15" s="41">
        <v>10</v>
      </c>
      <c r="B15" s="46">
        <v>13</v>
      </c>
      <c r="C15" s="28" t="s">
        <v>42</v>
      </c>
      <c r="D15" s="27">
        <f>SUM(F15,H15,J15,L15,N15,P15,R15,T15,V15,X15,Z15,AB15,AD15,AF15,AH15,AJ15)</f>
        <v>6.004533650044486</v>
      </c>
      <c r="E15" s="5">
        <v>14</v>
      </c>
      <c r="F15" s="6">
        <v>0.23529411764705882</v>
      </c>
      <c r="G15" s="5">
        <v>9</v>
      </c>
      <c r="H15" s="6">
        <v>0.5</v>
      </c>
      <c r="I15" s="5"/>
      <c r="J15" s="6"/>
      <c r="K15" s="5">
        <v>7</v>
      </c>
      <c r="L15" s="6">
        <f>(19-K15)/18</f>
        <v>0.6666666666666666</v>
      </c>
      <c r="M15" s="5"/>
      <c r="N15" s="6"/>
      <c r="O15" s="5"/>
      <c r="P15" s="6"/>
      <c r="Q15" s="5">
        <v>10</v>
      </c>
      <c r="R15" s="6">
        <f>(20-Q15)/19</f>
        <v>0.5263157894736842</v>
      </c>
      <c r="S15" s="5">
        <v>6</v>
      </c>
      <c r="T15" s="6">
        <f>(23-S15)/22</f>
        <v>0.7727272727272727</v>
      </c>
      <c r="U15" s="5"/>
      <c r="V15" s="6"/>
      <c r="W15" s="5">
        <v>11</v>
      </c>
      <c r="X15" s="6">
        <f>(22-W15)/21</f>
        <v>0.5238095238095238</v>
      </c>
      <c r="Y15" s="5">
        <v>11</v>
      </c>
      <c r="Z15" s="6">
        <f>(21-Y15)/20</f>
        <v>0.5</v>
      </c>
      <c r="AA15" s="5"/>
      <c r="AB15" s="6"/>
      <c r="AC15" s="5"/>
      <c r="AD15" s="6"/>
      <c r="AE15" s="5">
        <v>14</v>
      </c>
      <c r="AF15" s="6">
        <f>(27-AE15)/26</f>
        <v>0.5</v>
      </c>
      <c r="AG15" s="5">
        <v>2</v>
      </c>
      <c r="AH15" s="6">
        <f>(27-AG15)/26</f>
        <v>0.9615384615384616</v>
      </c>
      <c r="AI15" s="5">
        <v>5</v>
      </c>
      <c r="AJ15" s="6">
        <f>(23-AI15)/22</f>
        <v>0.8181818181818182</v>
      </c>
    </row>
    <row r="16" spans="1:36" ht="12.75">
      <c r="A16" s="41">
        <v>12</v>
      </c>
      <c r="B16" s="46">
        <v>14</v>
      </c>
      <c r="C16" s="28" t="s">
        <v>9</v>
      </c>
      <c r="D16" s="27">
        <f>SUM(F16,H16,J16,L16,N16,P16,R16,T16,V16,X16,Z16,AB16,AD16,AF16,AH16,AJ16)</f>
        <v>5.762407844992985</v>
      </c>
      <c r="E16" s="5">
        <v>6</v>
      </c>
      <c r="F16" s="6">
        <v>0.7058823529411765</v>
      </c>
      <c r="G16" s="5">
        <v>11</v>
      </c>
      <c r="H16" s="6">
        <v>0.375</v>
      </c>
      <c r="I16" s="5">
        <v>8</v>
      </c>
      <c r="J16" s="6">
        <v>0.46153846153846156</v>
      </c>
      <c r="K16" s="5"/>
      <c r="L16" s="6"/>
      <c r="M16" s="5">
        <v>10</v>
      </c>
      <c r="N16" s="6">
        <f>(23-M16)/22</f>
        <v>0.5909090909090909</v>
      </c>
      <c r="O16" s="5"/>
      <c r="P16" s="6"/>
      <c r="Q16" s="5">
        <v>17</v>
      </c>
      <c r="R16" s="6">
        <f>(20-Q16)/19</f>
        <v>0.15789473684210525</v>
      </c>
      <c r="S16" s="5">
        <v>13</v>
      </c>
      <c r="T16" s="6">
        <f>(23-S16)/22</f>
        <v>0.45454545454545453</v>
      </c>
      <c r="U16" s="5"/>
      <c r="V16" s="6"/>
      <c r="W16" s="5">
        <v>10</v>
      </c>
      <c r="X16" s="6">
        <f>(22-W16)/21</f>
        <v>0.5714285714285714</v>
      </c>
      <c r="Y16" s="5">
        <v>13</v>
      </c>
      <c r="Z16" s="6">
        <f>(21-Y16)/20</f>
        <v>0.4</v>
      </c>
      <c r="AA16" s="5">
        <v>15</v>
      </c>
      <c r="AB16" s="6">
        <f>(20-AA16)/19</f>
        <v>0.2631578947368421</v>
      </c>
      <c r="AC16" s="5">
        <v>7</v>
      </c>
      <c r="AD16" s="6">
        <f>(19-AC16)/18</f>
        <v>0.6666666666666666</v>
      </c>
      <c r="AE16" s="5">
        <v>11</v>
      </c>
      <c r="AF16" s="6">
        <f>(27-AE16)/26</f>
        <v>0.6153846153846154</v>
      </c>
      <c r="AG16" s="5"/>
      <c r="AH16" s="6"/>
      <c r="AI16" s="5">
        <v>12</v>
      </c>
      <c r="AJ16" s="6">
        <f>(23-AI16)/22</f>
        <v>0.5</v>
      </c>
    </row>
    <row r="17" spans="1:36" ht="12.75">
      <c r="A17" s="41">
        <v>10</v>
      </c>
      <c r="B17" s="46">
        <v>15</v>
      </c>
      <c r="C17" s="28" t="s">
        <v>16</v>
      </c>
      <c r="D17" s="27">
        <f>SUM(F17,H17,J17,L17,N17,P17,R17,T17,V17,X17,Z17,AB17,AD17,AF17,AH17,AJ17)</f>
        <v>5.633203281926192</v>
      </c>
      <c r="E17" s="5">
        <v>11</v>
      </c>
      <c r="F17" s="6">
        <v>0.4117647058823529</v>
      </c>
      <c r="G17" s="5">
        <v>6</v>
      </c>
      <c r="H17" s="6">
        <v>0.6875</v>
      </c>
      <c r="I17" s="5"/>
      <c r="J17" s="6"/>
      <c r="K17" s="5">
        <v>10</v>
      </c>
      <c r="L17" s="6">
        <f>(19-K17)/18</f>
        <v>0.5</v>
      </c>
      <c r="M17" s="5"/>
      <c r="N17" s="6"/>
      <c r="O17" s="5"/>
      <c r="P17" s="6"/>
      <c r="Q17" s="5">
        <v>2</v>
      </c>
      <c r="R17" s="6">
        <f>(20-Q17)/19</f>
        <v>0.9473684210526315</v>
      </c>
      <c r="S17" s="5">
        <v>11</v>
      </c>
      <c r="T17" s="6">
        <f>(23-S17)/22</f>
        <v>0.5454545454545454</v>
      </c>
      <c r="U17" s="5"/>
      <c r="V17" s="6"/>
      <c r="W17" s="5"/>
      <c r="X17" s="6"/>
      <c r="Y17" s="5">
        <v>15</v>
      </c>
      <c r="Z17" s="6">
        <f>(21-Y17)/20</f>
        <v>0.3</v>
      </c>
      <c r="AA17" s="5">
        <v>6</v>
      </c>
      <c r="AB17" s="6">
        <f>(20-AA17)/19</f>
        <v>0.7368421052631579</v>
      </c>
      <c r="AC17" s="5">
        <v>12</v>
      </c>
      <c r="AD17" s="6">
        <f>(19-AC17)/18</f>
        <v>0.3888888888888889</v>
      </c>
      <c r="AE17" s="5">
        <v>12</v>
      </c>
      <c r="AF17" s="6">
        <f>(27-AE17)/26</f>
        <v>0.5769230769230769</v>
      </c>
      <c r="AG17" s="5">
        <v>13</v>
      </c>
      <c r="AH17" s="6">
        <f>(27-AG17)/26</f>
        <v>0.5384615384615384</v>
      </c>
      <c r="AI17" s="5"/>
      <c r="AJ17" s="6"/>
    </row>
    <row r="18" spans="1:48" s="20" customFormat="1" ht="12.75">
      <c r="A18" s="42">
        <v>8</v>
      </c>
      <c r="B18" s="46">
        <v>16</v>
      </c>
      <c r="C18" s="28" t="s">
        <v>26</v>
      </c>
      <c r="D18" s="27">
        <f>SUM(F18,H18,J18,L18,N18,P18,R18,T18,V18,X18,Z18,AB18,AD18,AF18,AH18,AJ18)</f>
        <v>4.906266609207786</v>
      </c>
      <c r="E18" s="5">
        <v>13</v>
      </c>
      <c r="F18" s="6">
        <v>0.29411764705882354</v>
      </c>
      <c r="G18" s="5"/>
      <c r="H18" s="14"/>
      <c r="I18" s="5"/>
      <c r="J18" s="14"/>
      <c r="K18" s="5"/>
      <c r="L18" s="14"/>
      <c r="M18" s="5"/>
      <c r="N18" s="14"/>
      <c r="O18" s="5"/>
      <c r="P18" s="14"/>
      <c r="Q18" s="5"/>
      <c r="R18" s="14"/>
      <c r="S18" s="5"/>
      <c r="T18" s="14"/>
      <c r="U18" s="5">
        <v>8</v>
      </c>
      <c r="V18" s="6">
        <f>(16-U18)/15</f>
        <v>0.5333333333333333</v>
      </c>
      <c r="W18" s="5">
        <v>7</v>
      </c>
      <c r="X18" s="6">
        <f>(22-W18)/21</f>
        <v>0.7142857142857143</v>
      </c>
      <c r="Y18" s="5">
        <v>12</v>
      </c>
      <c r="Z18" s="6">
        <f>(21-Y18)/20</f>
        <v>0.45</v>
      </c>
      <c r="AA18" s="5">
        <v>1</v>
      </c>
      <c r="AB18" s="6">
        <f>(20-AA18)/19</f>
        <v>1</v>
      </c>
      <c r="AC18" s="5">
        <v>6</v>
      </c>
      <c r="AD18" s="6">
        <f>(19-AC18)/18</f>
        <v>0.7222222222222222</v>
      </c>
      <c r="AE18" s="5">
        <v>2</v>
      </c>
      <c r="AF18" s="6">
        <f>(27-AE18)/26</f>
        <v>0.9615384615384616</v>
      </c>
      <c r="AG18" s="5">
        <v>21</v>
      </c>
      <c r="AH18" s="6">
        <f>(27-AG18)/26</f>
        <v>0.23076923076923078</v>
      </c>
      <c r="AI18" s="5"/>
      <c r="AJ18" s="6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36" ht="12.75">
      <c r="A19" s="41">
        <v>10</v>
      </c>
      <c r="B19" s="46">
        <v>17</v>
      </c>
      <c r="C19" s="28" t="s">
        <v>17</v>
      </c>
      <c r="D19" s="27">
        <f>SUM(F19,H19,J19,L19,N19,P19,R19,T19,V19,X19,Z19,AB19,AD19,AF19,AH19,AJ19)</f>
        <v>4.884269823743509</v>
      </c>
      <c r="E19" s="5"/>
      <c r="F19" s="6"/>
      <c r="G19" s="5">
        <v>13</v>
      </c>
      <c r="H19" s="6">
        <v>0.25</v>
      </c>
      <c r="I19" s="5">
        <v>7</v>
      </c>
      <c r="J19" s="6">
        <v>0.5384615384615384</v>
      </c>
      <c r="K19" s="5"/>
      <c r="L19" s="6"/>
      <c r="M19" s="5">
        <v>13</v>
      </c>
      <c r="N19" s="6">
        <f>(23-M19)/22</f>
        <v>0.45454545454545453</v>
      </c>
      <c r="O19" s="5">
        <v>2</v>
      </c>
      <c r="P19" s="6">
        <f>(10-O19)/9</f>
        <v>0.8888888888888888</v>
      </c>
      <c r="Q19" s="5">
        <v>9</v>
      </c>
      <c r="R19" s="6">
        <f>(20-Q19)/19</f>
        <v>0.5789473684210527</v>
      </c>
      <c r="S19" s="5">
        <v>21</v>
      </c>
      <c r="T19" s="6">
        <f>(23-S19)/22</f>
        <v>0.09090909090909091</v>
      </c>
      <c r="U19" s="5">
        <v>7</v>
      </c>
      <c r="V19" s="6">
        <f>(16-U19)/15</f>
        <v>0.6</v>
      </c>
      <c r="W19" s="5"/>
      <c r="X19" s="6"/>
      <c r="Y19" s="5"/>
      <c r="Z19" s="6"/>
      <c r="AA19" s="5"/>
      <c r="AB19" s="6"/>
      <c r="AC19" s="5"/>
      <c r="AD19" s="6"/>
      <c r="AE19" s="5">
        <v>10</v>
      </c>
      <c r="AF19" s="6">
        <f>(27-AE19)/26</f>
        <v>0.6538461538461539</v>
      </c>
      <c r="AG19" s="5">
        <v>22</v>
      </c>
      <c r="AH19" s="6">
        <f>(27-AG19)/26</f>
        <v>0.19230769230769232</v>
      </c>
      <c r="AI19" s="5">
        <v>9</v>
      </c>
      <c r="AJ19" s="6">
        <f>(23-AI19)/22</f>
        <v>0.6363636363636364</v>
      </c>
    </row>
    <row r="20" spans="1:36" ht="12.75">
      <c r="A20" s="41">
        <v>8</v>
      </c>
      <c r="B20" s="46">
        <v>18</v>
      </c>
      <c r="C20" s="28" t="s">
        <v>15</v>
      </c>
      <c r="D20" s="27">
        <f>SUM(F20,H20,J20,L20,N20,P20,R20,T20,V20,X20,Z20,AB20,AD20,AF20,AH20,AJ20)</f>
        <v>4.760182799656484</v>
      </c>
      <c r="E20" s="5"/>
      <c r="F20" s="6"/>
      <c r="G20" s="5">
        <v>5</v>
      </c>
      <c r="H20" s="6">
        <v>0.75</v>
      </c>
      <c r="I20" s="5">
        <v>11</v>
      </c>
      <c r="J20" s="6">
        <v>0.23076923076923078</v>
      </c>
      <c r="K20" s="5"/>
      <c r="L20" s="6"/>
      <c r="M20" s="5">
        <v>2</v>
      </c>
      <c r="N20" s="6">
        <f>(23-M20)/22</f>
        <v>0.9545454545454546</v>
      </c>
      <c r="O20" s="5"/>
      <c r="P20" s="6"/>
      <c r="Q20" s="5"/>
      <c r="R20" s="6"/>
      <c r="S20" s="5">
        <v>7</v>
      </c>
      <c r="T20" s="6">
        <f>(23-S20)/22</f>
        <v>0.7272727272727273</v>
      </c>
      <c r="U20" s="5"/>
      <c r="V20" s="6"/>
      <c r="W20" s="5"/>
      <c r="X20" s="6"/>
      <c r="Y20" s="5"/>
      <c r="Z20" s="6"/>
      <c r="AA20" s="5">
        <v>9</v>
      </c>
      <c r="AB20" s="6">
        <f>(20-AA20)/19</f>
        <v>0.5789473684210527</v>
      </c>
      <c r="AC20" s="5">
        <v>13</v>
      </c>
      <c r="AD20" s="6">
        <f>(19-AC20)/18</f>
        <v>0.3333333333333333</v>
      </c>
      <c r="AE20" s="5"/>
      <c r="AF20" s="6"/>
      <c r="AG20" s="5">
        <v>8</v>
      </c>
      <c r="AH20" s="6">
        <f>(27-AG20)/26</f>
        <v>0.7307692307692307</v>
      </c>
      <c r="AI20" s="5">
        <v>13</v>
      </c>
      <c r="AJ20" s="6">
        <f>(23-AI20)/22</f>
        <v>0.45454545454545453</v>
      </c>
    </row>
    <row r="21" spans="1:36" s="23" customFormat="1" ht="12.75">
      <c r="A21" s="42">
        <v>7</v>
      </c>
      <c r="B21" s="46">
        <v>19</v>
      </c>
      <c r="C21" s="28" t="s">
        <v>43</v>
      </c>
      <c r="D21" s="27">
        <f>SUM(F21,H21,J21,L21,N21,P21,R21,T21,V21,X21,Z21,AB21,AD21,AF21,AH21,AJ21)</f>
        <v>3.706948022737496</v>
      </c>
      <c r="E21" s="30"/>
      <c r="F21" s="33"/>
      <c r="G21" s="30"/>
      <c r="H21" s="33"/>
      <c r="I21" s="30"/>
      <c r="J21" s="14"/>
      <c r="K21" s="5"/>
      <c r="L21" s="34"/>
      <c r="M21" s="31">
        <v>3</v>
      </c>
      <c r="N21" s="6">
        <f>(23-M21)/22</f>
        <v>0.9090909090909091</v>
      </c>
      <c r="O21" s="31"/>
      <c r="P21" s="6"/>
      <c r="Q21" s="31">
        <v>14</v>
      </c>
      <c r="R21" s="6">
        <f>(20-Q21)/19</f>
        <v>0.3157894736842105</v>
      </c>
      <c r="S21" s="31">
        <v>2</v>
      </c>
      <c r="T21" s="6">
        <f>(23-S21)/22</f>
        <v>0.9545454545454546</v>
      </c>
      <c r="U21" s="31"/>
      <c r="V21" s="6"/>
      <c r="W21" s="31"/>
      <c r="X21" s="6"/>
      <c r="Y21" s="31"/>
      <c r="Z21" s="6"/>
      <c r="AA21" s="31">
        <v>14</v>
      </c>
      <c r="AB21" s="6">
        <f>(20-AA21)/19</f>
        <v>0.3157894736842105</v>
      </c>
      <c r="AC21" s="31">
        <v>15</v>
      </c>
      <c r="AD21" s="6">
        <f>(19-AC21)/18</f>
        <v>0.2222222222222222</v>
      </c>
      <c r="AE21" s="31">
        <v>6</v>
      </c>
      <c r="AF21" s="6">
        <f>(27-AE21)/26</f>
        <v>0.8076923076923077</v>
      </c>
      <c r="AG21" s="31"/>
      <c r="AH21" s="6"/>
      <c r="AI21" s="31">
        <v>19</v>
      </c>
      <c r="AJ21" s="6">
        <f>(23-AI21)/22</f>
        <v>0.18181818181818182</v>
      </c>
    </row>
    <row r="22" spans="1:36" s="23" customFormat="1" ht="12.75">
      <c r="A22" s="42">
        <v>7</v>
      </c>
      <c r="B22" s="46">
        <v>20</v>
      </c>
      <c r="C22" s="28" t="s">
        <v>33</v>
      </c>
      <c r="D22" s="27">
        <f>SUM(F22,H22,J22,L22,N22,P22,R22,T22,V22,X22,Z22,AB22,AD22,AF22,AH22,AJ22)</f>
        <v>3.1852717457980613</v>
      </c>
      <c r="E22" s="30"/>
      <c r="F22" s="33"/>
      <c r="G22" s="30"/>
      <c r="H22" s="33"/>
      <c r="I22" s="30"/>
      <c r="J22" s="14"/>
      <c r="K22" s="31"/>
      <c r="L22" s="34"/>
      <c r="M22" s="5">
        <v>7</v>
      </c>
      <c r="N22" s="6">
        <f>(23-M22)/22</f>
        <v>0.7272727272727273</v>
      </c>
      <c r="O22" s="5"/>
      <c r="P22" s="6"/>
      <c r="Q22" s="5">
        <v>12</v>
      </c>
      <c r="R22" s="6">
        <f>(20-Q22)/19</f>
        <v>0.42105263157894735</v>
      </c>
      <c r="S22" s="5">
        <v>19</v>
      </c>
      <c r="T22" s="6">
        <f>(23-S22)/22</f>
        <v>0.18181818181818182</v>
      </c>
      <c r="U22" s="5">
        <v>6</v>
      </c>
      <c r="V22" s="6">
        <f>(16-U22)/15</f>
        <v>0.6666666666666666</v>
      </c>
      <c r="W22" s="5"/>
      <c r="X22" s="6"/>
      <c r="Y22" s="5">
        <v>18</v>
      </c>
      <c r="Z22" s="6">
        <f>(21-Y22)/20</f>
        <v>0.15</v>
      </c>
      <c r="AA22" s="5"/>
      <c r="AB22" s="6"/>
      <c r="AC22" s="5"/>
      <c r="AD22" s="6"/>
      <c r="AE22" s="5">
        <v>16</v>
      </c>
      <c r="AF22" s="6">
        <f>(27-AE22)/26</f>
        <v>0.4230769230769231</v>
      </c>
      <c r="AG22" s="5">
        <v>11</v>
      </c>
      <c r="AH22" s="6">
        <f>(27-AG22)/26</f>
        <v>0.6153846153846154</v>
      </c>
      <c r="AI22" s="5"/>
      <c r="AJ22" s="6"/>
    </row>
    <row r="23" spans="1:36" ht="12.75">
      <c r="A23" s="41">
        <v>3</v>
      </c>
      <c r="B23" s="46">
        <v>21</v>
      </c>
      <c r="C23" s="28" t="s">
        <v>22</v>
      </c>
      <c r="D23" s="27">
        <f>SUM(F23,H23,J23,L23,N23,P23,R23,T23,V23,X23,Z23,AB23,AD23,AF23,AH23,AJ23)</f>
        <v>2.7025641025641027</v>
      </c>
      <c r="E23" s="5">
        <v>1</v>
      </c>
      <c r="F23" s="6">
        <v>1</v>
      </c>
      <c r="G23" s="5"/>
      <c r="H23" s="14"/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6"/>
      <c r="U23" s="5">
        <v>2</v>
      </c>
      <c r="V23" s="6">
        <f>(16-U23)/15</f>
        <v>0.9333333333333333</v>
      </c>
      <c r="W23" s="5"/>
      <c r="X23" s="6"/>
      <c r="Y23" s="5"/>
      <c r="Z23" s="6"/>
      <c r="AA23" s="5"/>
      <c r="AB23" s="6"/>
      <c r="AC23" s="5"/>
      <c r="AD23" s="6"/>
      <c r="AE23" s="5">
        <v>7</v>
      </c>
      <c r="AF23" s="6">
        <f>(27-AE23)/26</f>
        <v>0.7692307692307693</v>
      </c>
      <c r="AG23" s="5"/>
      <c r="AH23" s="6"/>
      <c r="AI23" s="5"/>
      <c r="AJ23" s="6"/>
    </row>
    <row r="24" spans="1:36" ht="12.75">
      <c r="A24" s="41">
        <v>11</v>
      </c>
      <c r="B24" s="46">
        <v>22</v>
      </c>
      <c r="C24" s="29" t="s">
        <v>12</v>
      </c>
      <c r="D24" s="27">
        <f>SUM(F24,H24,J24,L24,N24,P24,R24,T24,V24,X24,Z24,AB24,AD24,AF24,AH24,AJ24)</f>
        <v>2.6806531016283337</v>
      </c>
      <c r="E24" s="5">
        <v>15</v>
      </c>
      <c r="F24" s="6">
        <v>0.17647058823529413</v>
      </c>
      <c r="G24" s="5">
        <v>15</v>
      </c>
      <c r="H24" s="6">
        <v>0.125</v>
      </c>
      <c r="I24" s="5">
        <v>10</v>
      </c>
      <c r="J24" s="6">
        <v>0.3076923076923077</v>
      </c>
      <c r="K24" s="5">
        <v>14</v>
      </c>
      <c r="L24" s="6">
        <f>(19-K24)/18</f>
        <v>0.2777777777777778</v>
      </c>
      <c r="M24" s="5">
        <v>18</v>
      </c>
      <c r="N24" s="6">
        <f>(23-M24)/22</f>
        <v>0.22727272727272727</v>
      </c>
      <c r="O24" s="5">
        <v>7</v>
      </c>
      <c r="P24" s="6">
        <f>(10-O24)/9</f>
        <v>0.3333333333333333</v>
      </c>
      <c r="Q24" s="5">
        <v>13</v>
      </c>
      <c r="R24" s="6">
        <f>(20-Q24)/19</f>
        <v>0.3684210526315789</v>
      </c>
      <c r="S24" s="5"/>
      <c r="T24" s="6"/>
      <c r="U24" s="5"/>
      <c r="V24" s="6"/>
      <c r="W24" s="5"/>
      <c r="X24" s="6"/>
      <c r="Y24" s="5">
        <v>20</v>
      </c>
      <c r="Z24" s="6">
        <f>(21-Y24)/20</f>
        <v>0.05</v>
      </c>
      <c r="AA24" s="5"/>
      <c r="AB24" s="6"/>
      <c r="AC24" s="5"/>
      <c r="AD24" s="6"/>
      <c r="AE24" s="5">
        <v>17</v>
      </c>
      <c r="AF24" s="6">
        <f>(27-AE24)/26</f>
        <v>0.38461538461538464</v>
      </c>
      <c r="AG24" s="5">
        <v>17</v>
      </c>
      <c r="AH24" s="6">
        <f>(27-AG24)/26</f>
        <v>0.38461538461538464</v>
      </c>
      <c r="AI24" s="5">
        <v>22</v>
      </c>
      <c r="AJ24" s="6">
        <f>(23-AI24)/22</f>
        <v>0.045454545454545456</v>
      </c>
    </row>
    <row r="25" spans="1:48" s="20" customFormat="1" ht="12.75">
      <c r="A25" s="42">
        <v>10</v>
      </c>
      <c r="B25" s="46">
        <v>23</v>
      </c>
      <c r="C25" s="28" t="s">
        <v>21</v>
      </c>
      <c r="D25" s="27">
        <f>SUM(F25,H25,J25,L25,N25,P25,R25,T25,V25,X25,Z25,AB25,AD25,AF25,AH25,AJ25)</f>
        <v>2.281046731046731</v>
      </c>
      <c r="E25" s="5"/>
      <c r="F25" s="6"/>
      <c r="G25" s="5"/>
      <c r="H25" s="14"/>
      <c r="I25" s="5">
        <v>13</v>
      </c>
      <c r="J25" s="6">
        <v>0.07692307692307693</v>
      </c>
      <c r="K25" s="5"/>
      <c r="L25" s="6"/>
      <c r="M25" s="5">
        <v>19</v>
      </c>
      <c r="N25" s="6">
        <f>(23-M25)/22</f>
        <v>0.18181818181818182</v>
      </c>
      <c r="O25" s="5">
        <v>8</v>
      </c>
      <c r="P25" s="6">
        <f>(10-O25)/9</f>
        <v>0.2222222222222222</v>
      </c>
      <c r="Q25" s="5"/>
      <c r="R25" s="6"/>
      <c r="S25" s="5">
        <v>20</v>
      </c>
      <c r="T25" s="6">
        <f>(23-S25)/22</f>
        <v>0.13636363636363635</v>
      </c>
      <c r="U25" s="5"/>
      <c r="V25" s="6"/>
      <c r="W25" s="5">
        <v>19</v>
      </c>
      <c r="X25" s="6">
        <f>(22-W25)/21</f>
        <v>0.14285714285714285</v>
      </c>
      <c r="Y25" s="5">
        <v>10</v>
      </c>
      <c r="Z25" s="6">
        <f>(21-Y25)/20</f>
        <v>0.55</v>
      </c>
      <c r="AA25" s="5"/>
      <c r="AB25" s="6"/>
      <c r="AC25" s="5">
        <v>16</v>
      </c>
      <c r="AD25" s="6">
        <f>(19-AC25)/18</f>
        <v>0.16666666666666666</v>
      </c>
      <c r="AE25" s="5">
        <v>24</v>
      </c>
      <c r="AF25" s="6">
        <f>(27-AE25)/26</f>
        <v>0.11538461538461539</v>
      </c>
      <c r="AG25" s="5">
        <v>15</v>
      </c>
      <c r="AH25" s="6">
        <f>(27-AG25)/26</f>
        <v>0.46153846153846156</v>
      </c>
      <c r="AI25" s="5">
        <v>18</v>
      </c>
      <c r="AJ25" s="6">
        <f>(23-AI25)/22</f>
        <v>0.22727272727272727</v>
      </c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36" s="23" customFormat="1" ht="12.75">
      <c r="A26" s="42">
        <v>8</v>
      </c>
      <c r="B26" s="46">
        <v>24</v>
      </c>
      <c r="C26" s="28" t="s">
        <v>38</v>
      </c>
      <c r="D26" s="27">
        <f>SUM(F26,H26,J26,L26,N26,P26,R26,T26,V26,X26,Z26,AB26,AD26,AF26,AH26,AJ26)</f>
        <v>1.974843285369601</v>
      </c>
      <c r="E26" s="30"/>
      <c r="F26" s="33"/>
      <c r="G26" s="30"/>
      <c r="H26" s="33"/>
      <c r="I26" s="30"/>
      <c r="J26" s="14"/>
      <c r="K26" s="5"/>
      <c r="L26" s="35"/>
      <c r="M26" s="31"/>
      <c r="N26" s="6"/>
      <c r="O26" s="31"/>
      <c r="P26" s="6"/>
      <c r="Q26" s="31">
        <v>16</v>
      </c>
      <c r="R26" s="6">
        <f>(20-Q26)/19</f>
        <v>0.21052631578947367</v>
      </c>
      <c r="S26" s="31"/>
      <c r="T26" s="6"/>
      <c r="U26" s="31">
        <v>13</v>
      </c>
      <c r="V26" s="6">
        <f>(16-U26)/15</f>
        <v>0.2</v>
      </c>
      <c r="W26" s="31">
        <v>17</v>
      </c>
      <c r="X26" s="6">
        <f>(22-W26)/21</f>
        <v>0.23809523809523808</v>
      </c>
      <c r="Y26" s="31">
        <v>7</v>
      </c>
      <c r="Z26" s="6">
        <f>(21-Y26)/20</f>
        <v>0.7</v>
      </c>
      <c r="AA26" s="31">
        <v>16</v>
      </c>
      <c r="AB26" s="6">
        <f>(20-AA26)/19</f>
        <v>0.21052631578947367</v>
      </c>
      <c r="AC26" s="31">
        <v>18</v>
      </c>
      <c r="AD26" s="6">
        <f>(19-AC26)/18</f>
        <v>0.05555555555555555</v>
      </c>
      <c r="AE26" s="31"/>
      <c r="AF26" s="6"/>
      <c r="AG26" s="31">
        <v>20</v>
      </c>
      <c r="AH26" s="6">
        <f>(27-AG26)/26</f>
        <v>0.2692307692307692</v>
      </c>
      <c r="AI26" s="31">
        <v>21</v>
      </c>
      <c r="AJ26" s="6">
        <f>(23-AI26)/22</f>
        <v>0.09090909090909091</v>
      </c>
    </row>
    <row r="27" spans="1:36" s="23" customFormat="1" ht="12.75">
      <c r="A27" s="42">
        <v>4</v>
      </c>
      <c r="B27" s="46">
        <v>25</v>
      </c>
      <c r="C27" s="32" t="s">
        <v>29</v>
      </c>
      <c r="D27" s="27">
        <f>SUM(F27,H27,J27,L27,N27,P27,R27,T27,V27,X27,Z27,AB27,AD27,AF27,AH27,AJ27)</f>
        <v>1.9171384171384172</v>
      </c>
      <c r="E27" s="30"/>
      <c r="F27" s="33"/>
      <c r="G27" s="30"/>
      <c r="H27" s="33"/>
      <c r="I27" s="30"/>
      <c r="J27" s="14"/>
      <c r="K27" s="31">
        <v>11</v>
      </c>
      <c r="L27" s="6">
        <f>(19-K27)/18</f>
        <v>0.4444444444444444</v>
      </c>
      <c r="M27" s="31"/>
      <c r="N27" s="6"/>
      <c r="O27" s="31"/>
      <c r="P27" s="6"/>
      <c r="Q27" s="31"/>
      <c r="R27" s="6"/>
      <c r="S27" s="31"/>
      <c r="T27" s="6"/>
      <c r="U27" s="31"/>
      <c r="V27" s="6"/>
      <c r="W27" s="31">
        <v>12</v>
      </c>
      <c r="X27" s="6">
        <f>(22-W27)/21</f>
        <v>0.47619047619047616</v>
      </c>
      <c r="Y27" s="31"/>
      <c r="Z27" s="6"/>
      <c r="AA27" s="31"/>
      <c r="AB27" s="6"/>
      <c r="AC27" s="31"/>
      <c r="AD27" s="6"/>
      <c r="AE27" s="31">
        <v>20</v>
      </c>
      <c r="AF27" s="6">
        <f>(27-AE27)/26</f>
        <v>0.2692307692307692</v>
      </c>
      <c r="AG27" s="31"/>
      <c r="AH27" s="6"/>
      <c r="AI27" s="31">
        <v>7</v>
      </c>
      <c r="AJ27" s="6">
        <f>(23-AI27)/22</f>
        <v>0.7272727272727273</v>
      </c>
    </row>
    <row r="28" spans="1:36" s="23" customFormat="1" ht="12.75">
      <c r="A28" s="42">
        <v>7</v>
      </c>
      <c r="B28" s="46">
        <v>26</v>
      </c>
      <c r="C28" s="28" t="s">
        <v>30</v>
      </c>
      <c r="D28" s="27">
        <f>SUM(F28,H28,J28,L28,N28,P28,R28,T28,V28,X28,Z28,AB28,AD28,AF28,AH28,AJ28)</f>
        <v>1.8919624235413708</v>
      </c>
      <c r="E28" s="30"/>
      <c r="F28" s="33"/>
      <c r="G28" s="30"/>
      <c r="H28" s="33"/>
      <c r="I28" s="30"/>
      <c r="J28" s="14"/>
      <c r="K28" s="31">
        <v>13</v>
      </c>
      <c r="L28" s="6">
        <f>(19-K28)/18</f>
        <v>0.3333333333333333</v>
      </c>
      <c r="M28" s="31"/>
      <c r="N28" s="6"/>
      <c r="O28" s="31"/>
      <c r="P28" s="6"/>
      <c r="Q28" s="31">
        <v>15</v>
      </c>
      <c r="R28" s="6">
        <f>(20-Q28)/19</f>
        <v>0.2631578947368421</v>
      </c>
      <c r="S28" s="31">
        <v>16</v>
      </c>
      <c r="T28" s="6">
        <f>(23-S28)/22</f>
        <v>0.3181818181818182</v>
      </c>
      <c r="U28" s="31">
        <v>12</v>
      </c>
      <c r="V28" s="6">
        <f>(16-U28)/15</f>
        <v>0.26666666666666666</v>
      </c>
      <c r="W28" s="31">
        <v>20</v>
      </c>
      <c r="X28" s="6">
        <f>(22-W28)/21</f>
        <v>0.09523809523809523</v>
      </c>
      <c r="Y28" s="31"/>
      <c r="Z28" s="6"/>
      <c r="AA28" s="31"/>
      <c r="AB28" s="6"/>
      <c r="AC28" s="31"/>
      <c r="AD28" s="6"/>
      <c r="AE28" s="31">
        <v>22</v>
      </c>
      <c r="AF28" s="6">
        <f>(27-AE28)/26</f>
        <v>0.19230769230769232</v>
      </c>
      <c r="AG28" s="31">
        <v>16</v>
      </c>
      <c r="AH28" s="6">
        <f>(27-AG28)/26</f>
        <v>0.4230769230769231</v>
      </c>
      <c r="AI28" s="31"/>
      <c r="AJ28" s="6"/>
    </row>
    <row r="29" spans="1:48" s="20" customFormat="1" ht="12.75">
      <c r="A29" s="42">
        <v>6</v>
      </c>
      <c r="B29" s="46">
        <v>27</v>
      </c>
      <c r="C29" s="28" t="s">
        <v>20</v>
      </c>
      <c r="D29" s="27">
        <f>SUM(F29,H29,J29,L29,N29,P29,R29,T29,V29,X29,Z29,AB29,AD29,AF29,AH29,AJ29)</f>
        <v>1.8243978243978245</v>
      </c>
      <c r="E29" s="5"/>
      <c r="F29" s="6"/>
      <c r="G29" s="5"/>
      <c r="H29" s="14"/>
      <c r="I29" s="5">
        <v>12</v>
      </c>
      <c r="J29" s="6">
        <v>0.15384615384615385</v>
      </c>
      <c r="K29" s="5"/>
      <c r="L29" s="6"/>
      <c r="M29" s="5">
        <v>20</v>
      </c>
      <c r="N29" s="6">
        <f>(23-M29)/22</f>
        <v>0.13636363636363635</v>
      </c>
      <c r="O29" s="5">
        <v>3</v>
      </c>
      <c r="P29" s="6">
        <f>(10-O29)/9</f>
        <v>0.7777777777777778</v>
      </c>
      <c r="Q29" s="5"/>
      <c r="R29" s="6"/>
      <c r="S29" s="5"/>
      <c r="T29" s="6"/>
      <c r="U29" s="5"/>
      <c r="V29" s="6"/>
      <c r="W29" s="5">
        <v>15</v>
      </c>
      <c r="X29" s="6">
        <f>(22-W29)/21</f>
        <v>0.3333333333333333</v>
      </c>
      <c r="Y29" s="5"/>
      <c r="Z29" s="6"/>
      <c r="AA29" s="5"/>
      <c r="AB29" s="6"/>
      <c r="AC29" s="5"/>
      <c r="AD29" s="6"/>
      <c r="AE29" s="5">
        <v>25</v>
      </c>
      <c r="AF29" s="6">
        <f>(27-AE29)/26</f>
        <v>0.07692307692307693</v>
      </c>
      <c r="AG29" s="5">
        <v>18</v>
      </c>
      <c r="AH29" s="6">
        <f>(27-AG29)/26</f>
        <v>0.34615384615384615</v>
      </c>
      <c r="AI29" s="5"/>
      <c r="AJ29" s="6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36" ht="12.75">
      <c r="A30" s="41">
        <v>5</v>
      </c>
      <c r="B30" s="46">
        <v>28</v>
      </c>
      <c r="C30" s="28" t="s">
        <v>19</v>
      </c>
      <c r="D30" s="27">
        <f>SUM(F30,H30,J30,L30,N30,P30,R30,T30,V30,X30,Z30,AB30,AD30,AF30,AH30,AJ30)</f>
        <v>1.7031371406371405</v>
      </c>
      <c r="E30" s="5"/>
      <c r="F30" s="6"/>
      <c r="G30" s="5">
        <v>8</v>
      </c>
      <c r="H30" s="6">
        <v>0.5625</v>
      </c>
      <c r="I30" s="5"/>
      <c r="J30" s="6"/>
      <c r="K30" s="5">
        <v>12</v>
      </c>
      <c r="L30" s="6">
        <f>(19-K30)/18</f>
        <v>0.3888888888888889</v>
      </c>
      <c r="M30" s="5">
        <v>16</v>
      </c>
      <c r="N30" s="6">
        <f>(23-M30)/22</f>
        <v>0.3181818181818182</v>
      </c>
      <c r="O30" s="5"/>
      <c r="P30" s="6"/>
      <c r="Q30" s="5"/>
      <c r="R30" s="6"/>
      <c r="S30" s="5"/>
      <c r="T30" s="6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  <c r="AF30" s="6"/>
      <c r="AG30" s="5">
        <v>24</v>
      </c>
      <c r="AH30" s="6">
        <f>(27-AG30)/26</f>
        <v>0.11538461538461539</v>
      </c>
      <c r="AI30" s="5">
        <v>16</v>
      </c>
      <c r="AJ30" s="6">
        <f>(23-AI30)/22</f>
        <v>0.3181818181818182</v>
      </c>
    </row>
    <row r="31" spans="1:36" s="23" customFormat="1" ht="12.75">
      <c r="A31" s="42">
        <v>4</v>
      </c>
      <c r="B31" s="46">
        <v>29</v>
      </c>
      <c r="C31" s="28" t="s">
        <v>31</v>
      </c>
      <c r="D31" s="27">
        <f>SUM(F31,H31,J31,L31,N31,P31,R31,T31,V31,X31,Z31,AB31,AD31,AF31,AH31,AJ31)</f>
        <v>1.3935508935508936</v>
      </c>
      <c r="E31" s="30"/>
      <c r="F31" s="33"/>
      <c r="G31" s="30"/>
      <c r="H31" s="33"/>
      <c r="I31" s="30"/>
      <c r="J31" s="14"/>
      <c r="K31" s="5">
        <v>15</v>
      </c>
      <c r="L31" s="6">
        <f>(19-K31)/18</f>
        <v>0.2222222222222222</v>
      </c>
      <c r="M31" s="5">
        <v>15</v>
      </c>
      <c r="N31" s="6">
        <f>(23-M31)/22</f>
        <v>0.36363636363636365</v>
      </c>
      <c r="O31" s="5"/>
      <c r="P31" s="6"/>
      <c r="Q31" s="5"/>
      <c r="R31" s="6"/>
      <c r="S31" s="5">
        <v>12</v>
      </c>
      <c r="T31" s="6">
        <f>(23-S31)/22</f>
        <v>0.5</v>
      </c>
      <c r="U31" s="5"/>
      <c r="V31" s="6"/>
      <c r="W31" s="5"/>
      <c r="X31" s="6"/>
      <c r="Y31" s="5"/>
      <c r="Z31" s="6"/>
      <c r="AA31" s="5"/>
      <c r="AB31" s="6"/>
      <c r="AC31" s="5"/>
      <c r="AD31" s="6"/>
      <c r="AE31" s="5">
        <v>19</v>
      </c>
      <c r="AF31" s="6">
        <f>(27-AE31)/26</f>
        <v>0.3076923076923077</v>
      </c>
      <c r="AG31" s="5"/>
      <c r="AH31" s="6"/>
      <c r="AI31" s="5"/>
      <c r="AJ31" s="6"/>
    </row>
    <row r="32" spans="1:48" s="20" customFormat="1" ht="12.75">
      <c r="A32" s="42">
        <v>1</v>
      </c>
      <c r="B32" s="44"/>
      <c r="C32" s="28" t="s">
        <v>28</v>
      </c>
      <c r="D32" s="43">
        <f>SUM(F32,H32,J32,L32,N32,P32,R32,T32,V32,X32,Z32,AB32,AD32,AF32,AH32,AJ32)</f>
        <v>0.8888888888888888</v>
      </c>
      <c r="E32" s="5"/>
      <c r="F32" s="6"/>
      <c r="G32" s="5"/>
      <c r="H32" s="14"/>
      <c r="I32" s="5"/>
      <c r="J32" s="6"/>
      <c r="K32" s="5">
        <v>3</v>
      </c>
      <c r="L32" s="6">
        <f>(19-K32)/18</f>
        <v>0.8888888888888888</v>
      </c>
      <c r="M32" s="5"/>
      <c r="N32" s="6"/>
      <c r="O32" s="5"/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6"/>
      <c r="AG32" s="5"/>
      <c r="AH32" s="6"/>
      <c r="AI32" s="5"/>
      <c r="AJ32" s="6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36" s="23" customFormat="1" ht="12.75">
      <c r="A33" s="42">
        <v>7</v>
      </c>
      <c r="B33" s="44">
        <v>30</v>
      </c>
      <c r="C33" s="28" t="s">
        <v>34</v>
      </c>
      <c r="D33" s="27">
        <f>SUM(F33,H33,J33,L33,N33,P33,R33,T33,V33,X33,Z33,AB33,AD33,AF33,AH33,AJ33)</f>
        <v>0.7878472404788194</v>
      </c>
      <c r="E33" s="30"/>
      <c r="F33" s="33"/>
      <c r="G33" s="30"/>
      <c r="H33" s="33"/>
      <c r="I33" s="30"/>
      <c r="J33" s="14"/>
      <c r="K33" s="5"/>
      <c r="L33" s="35"/>
      <c r="M33" s="31">
        <v>21</v>
      </c>
      <c r="N33" s="6">
        <f>(23-M33)/22</f>
        <v>0.09090909090909091</v>
      </c>
      <c r="O33" s="31"/>
      <c r="P33" s="6"/>
      <c r="Q33" s="31"/>
      <c r="R33" s="6"/>
      <c r="S33" s="31"/>
      <c r="T33" s="6"/>
      <c r="U33" s="31"/>
      <c r="V33" s="6"/>
      <c r="W33" s="31">
        <v>21</v>
      </c>
      <c r="X33" s="6">
        <f>(22-W33)/21</f>
        <v>0.047619047619047616</v>
      </c>
      <c r="Y33" s="31">
        <v>19</v>
      </c>
      <c r="Z33" s="6">
        <f>(21-Y33)/20</f>
        <v>0.1</v>
      </c>
      <c r="AA33" s="31">
        <v>18</v>
      </c>
      <c r="AB33" s="6">
        <f>(20-AA33)/19</f>
        <v>0.10526315789473684</v>
      </c>
      <c r="AC33" s="31"/>
      <c r="AD33" s="6"/>
      <c r="AE33" s="31">
        <v>23</v>
      </c>
      <c r="AF33" s="6">
        <f>(27-AE33)/26</f>
        <v>0.15384615384615385</v>
      </c>
      <c r="AG33" s="31">
        <v>23</v>
      </c>
      <c r="AH33" s="6">
        <f>(27-AG33)/26</f>
        <v>0.15384615384615385</v>
      </c>
      <c r="AI33" s="31">
        <v>20</v>
      </c>
      <c r="AJ33" s="6">
        <f>(23-AI33)/22</f>
        <v>0.13636363636363635</v>
      </c>
    </row>
    <row r="34" spans="1:36" ht="12.75">
      <c r="A34" s="41">
        <v>1</v>
      </c>
      <c r="B34" s="47"/>
      <c r="C34" s="28" t="s">
        <v>25</v>
      </c>
      <c r="D34" s="43">
        <f>SUM(F34,H34,J34,L34,N34,P34,R34,T34,V34,X34,Z34,AB34,AD34,AF34,AH34,AJ34)</f>
        <v>0.35294117647058826</v>
      </c>
      <c r="E34" s="5">
        <v>12</v>
      </c>
      <c r="F34" s="6">
        <v>0.35294117647058826</v>
      </c>
      <c r="G34" s="5"/>
      <c r="H34" s="14"/>
      <c r="I34" s="5"/>
      <c r="J34" s="14"/>
      <c r="K34" s="5"/>
      <c r="L34" s="14"/>
      <c r="M34" s="5"/>
      <c r="N34" s="14"/>
      <c r="O34" s="5"/>
      <c r="P34" s="14"/>
      <c r="Q34" s="5"/>
      <c r="R34" s="14"/>
      <c r="S34" s="5"/>
      <c r="T34" s="14"/>
      <c r="U34" s="5"/>
      <c r="V34" s="14"/>
      <c r="W34" s="5"/>
      <c r="X34" s="14"/>
      <c r="Y34" s="5"/>
      <c r="Z34" s="14"/>
      <c r="AA34" s="5"/>
      <c r="AB34" s="14"/>
      <c r="AC34" s="5"/>
      <c r="AD34" s="14"/>
      <c r="AE34" s="5"/>
      <c r="AF34" s="14"/>
      <c r="AG34" s="5"/>
      <c r="AH34" s="14"/>
      <c r="AI34" s="5"/>
      <c r="AJ34" s="14"/>
    </row>
    <row r="35" spans="1:36" s="23" customFormat="1" ht="12.75">
      <c r="A35" s="42">
        <v>1</v>
      </c>
      <c r="B35" s="46"/>
      <c r="C35" s="32" t="s">
        <v>52</v>
      </c>
      <c r="D35" s="43">
        <f>SUM(F35,H35,J35,L35,N35,P35,R35,T35,V35,X35,Z35,AB35,AD35,AF35,AH35,AJ35)</f>
        <v>0.07692307692307693</v>
      </c>
      <c r="E35" s="30"/>
      <c r="F35" s="33"/>
      <c r="G35" s="30"/>
      <c r="H35" s="33"/>
      <c r="I35" s="30"/>
      <c r="J35" s="14"/>
      <c r="K35" s="31"/>
      <c r="L35" s="6"/>
      <c r="M35" s="31"/>
      <c r="N35" s="6"/>
      <c r="O35" s="31"/>
      <c r="P35" s="6"/>
      <c r="Q35" s="31"/>
      <c r="R35" s="6"/>
      <c r="S35" s="31"/>
      <c r="T35" s="6"/>
      <c r="U35" s="31"/>
      <c r="V35" s="6"/>
      <c r="W35" s="31"/>
      <c r="X35" s="6"/>
      <c r="Y35" s="31"/>
      <c r="Z35" s="6"/>
      <c r="AA35" s="31"/>
      <c r="AB35" s="6"/>
      <c r="AC35" s="31"/>
      <c r="AD35" s="6"/>
      <c r="AE35" s="31"/>
      <c r="AF35" s="6"/>
      <c r="AG35" s="31">
        <v>25</v>
      </c>
      <c r="AH35" s="6">
        <f>(27-AG35)/26</f>
        <v>0.07692307692307693</v>
      </c>
      <c r="AI35" s="31"/>
      <c r="AJ35" s="6"/>
    </row>
    <row r="36" spans="1:36" ht="12.75">
      <c r="A36" s="41">
        <v>1</v>
      </c>
      <c r="B36" s="46"/>
      <c r="C36" s="28" t="s">
        <v>50</v>
      </c>
      <c r="D36" s="43">
        <f>SUM(F36,H36,J36,L36,N36,P36,R36,T36,V36,X36,Z36,AB36,AD36,AF36,AH36,AJ36)</f>
        <v>0.038461538461538464</v>
      </c>
      <c r="E36" s="5"/>
      <c r="F36" s="6"/>
      <c r="G36" s="5"/>
      <c r="H36" s="14"/>
      <c r="I36" s="5"/>
      <c r="J36" s="6"/>
      <c r="K36" s="5"/>
      <c r="L36" s="6"/>
      <c r="M36" s="5"/>
      <c r="N36" s="6"/>
      <c r="O36" s="5"/>
      <c r="P36" s="6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>
        <v>26</v>
      </c>
      <c r="AF36" s="6">
        <f>(27-AE36)/26</f>
        <v>0.038461538461538464</v>
      </c>
      <c r="AG36" s="5"/>
      <c r="AH36" s="6"/>
      <c r="AI36" s="5"/>
      <c r="AJ36" s="6"/>
    </row>
    <row r="37" spans="1:34" s="23" customFormat="1" ht="12.75">
      <c r="A37" s="38"/>
      <c r="B37" s="45"/>
      <c r="E37" s="25"/>
      <c r="F37" s="26"/>
      <c r="G37" s="25"/>
      <c r="H37" s="26"/>
      <c r="I37" s="25"/>
      <c r="J37" s="12"/>
      <c r="K37" s="7"/>
      <c r="L37" s="9"/>
      <c r="M37" s="9"/>
      <c r="N37" s="9"/>
      <c r="O37" s="7"/>
      <c r="P37" s="10"/>
      <c r="Q37" s="8"/>
      <c r="R37" s="7"/>
      <c r="S37" s="11"/>
      <c r="T37" s="7"/>
      <c r="U37" s="7"/>
      <c r="V37" s="7"/>
      <c r="W37" s="11"/>
      <c r="X37" s="11"/>
      <c r="Y37" s="7"/>
      <c r="Z37" s="7"/>
      <c r="AA37" s="8"/>
      <c r="AB37" s="8"/>
      <c r="AC37" s="10"/>
      <c r="AD37" s="8"/>
      <c r="AE37" s="8"/>
      <c r="AF37" s="7"/>
      <c r="AG37" s="12"/>
      <c r="AH37" s="22"/>
    </row>
  </sheetData>
  <mergeCells count="18">
    <mergeCell ref="AI1:AJ1"/>
    <mergeCell ref="B1:B2"/>
    <mergeCell ref="C1:C2"/>
    <mergeCell ref="E1:F1"/>
    <mergeCell ref="G1:H1"/>
    <mergeCell ref="AG1:AH1"/>
    <mergeCell ref="AE1:AF1"/>
    <mergeCell ref="I1:J1"/>
    <mergeCell ref="W1:X1"/>
    <mergeCell ref="O1:P1"/>
    <mergeCell ref="K1:L1"/>
    <mergeCell ref="U1:V1"/>
    <mergeCell ref="S1:T1"/>
    <mergeCell ref="Q1:R1"/>
    <mergeCell ref="AC1:AD1"/>
    <mergeCell ref="AA1:AB1"/>
    <mergeCell ref="Y1:Z1"/>
    <mergeCell ref="M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atlo</dc:creator>
  <cp:keywords/>
  <dc:description/>
  <cp:lastModifiedBy> </cp:lastModifiedBy>
  <dcterms:created xsi:type="dcterms:W3CDTF">2005-05-03T11:47:10Z</dcterms:created>
  <dcterms:modified xsi:type="dcterms:W3CDTF">2005-12-04T17:13:26Z</dcterms:modified>
  <cp:category/>
  <cp:version/>
  <cp:contentType/>
  <cp:contentStatus/>
</cp:coreProperties>
</file>